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9200" windowHeight="64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<sst xmlns="http://schemas.openxmlformats.org/spreadsheetml/2006/main" count="1094" uniqueCount="598">
  <si>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</si>
  <si>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</si>
  <si>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</si>
  <si>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</si>
  <si>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</si>
  <si>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</si>
  <si>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</si>
  <si>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</si>
  <si>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</si>
  <si>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</si>
  <si>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</si>
  <si>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</si>
  <si>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</si>
  <si>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</si>
  <si>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</si>
  <si>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</si>
  <si>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</si>
  <si>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</si>
  <si>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</si>
  <si>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</si>
  <si>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</si>
  <si>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</si>
  <si>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</si>
  <si>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</si>
  <si>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</si>
  <si>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</si>
  <si>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</si>
  <si>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</si>
  <si>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</si>
  <si>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</si>
  <si>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</si>
  <si>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</si>
  <si>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</si>
  <si>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</si>
  <si>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</si>
  <si>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</si>
  <si>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</si>
  <si>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</si>
  <si>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</si>
  <si>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</si>
  <si>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</si>
  <si>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</si>
  <si>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</si>
  <si>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</si>
  <si>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</si>
  <si>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</si>
  <si>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</si>
  <si>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</si>
  <si>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</si>
  <si>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</si>
  <si>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</si>
  <si>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</si>
  <si>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</si>
  <si>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</si>
  <si>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</si>
  <si>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</si>
  <si>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</si>
  <si>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</si>
  <si>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</si>
  <si>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</si>
  <si>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</si>
  <si>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</si>
  <si>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</si>
  <si>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</si>
  <si>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</si>
  <si>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</si>
  <si>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</si>
  <si>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</si>
  <si>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</si>
  <si>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</si>
  <si>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</si>
  <si>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</si>
  <si>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</si>
  <si>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</si>
  <si>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</si>
  <si>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</si>
  <si>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</si>
  <si>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</si>
  <si>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</si>
  <si>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</si>
  <si>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</si>
  <si>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</si>
  <si>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</si>
  <si>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</si>
  <si>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</si>
  <si>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</si>
  <si>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</si>
  <si>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</si>
  <si>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</si>
  <si>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</si>
  <si>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</si>
  <si>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</si>
  <si>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</si>
  <si>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</si>
  <si>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</si>
  <si>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</si>
  <si>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</si>
  <si>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</si>
  <si>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</si>
  <si>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</si>
  <si>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</si>
  <si>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</si>
  <si>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</si>
  <si>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</si>
  <si>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</si>
  <si>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</si>
  <si>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</si>
  <si>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</si>
  <si>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</si>
  <si>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</si>
  <si>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</si>
  <si>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</si>
  <si>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</si>
  <si>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</si>
  <si>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</si>
  <si>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</si>
  <si>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</si>
  <si>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</si>
  <si>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</si>
  <si>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</si>
  <si>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</si>
  <si>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</si>
  <si>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</si>
  <si>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</si>
  <si>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</si>
  <si>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</si>
  <si>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</si>
  <si>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</si>
  <si>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</si>
  <si>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</si>
  <si>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</si>
  <si>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</si>
  <si>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</si>
  <si>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</si>
  <si>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</si>
  <si>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</si>
  <si>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</si>
  <si>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</si>
  <si>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</si>
  <si>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</si>
  <si>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</si>
  <si>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</si>
  <si>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</si>
  <si>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</si>
  <si>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</si>
  <si>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</si>
  <si>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</si>
  <si>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</si>
  <si>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</si>
  <si>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</si>
  <si>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</si>
  <si>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</si>
  <si>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</si>
  <si>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</si>
  <si>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</si>
  <si>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</si>
  <si>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</si>
  <si>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</si>
  <si>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</si>
  <si>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</si>
  <si>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</si>
  <si>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</si>
  <si>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</si>
  <si>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</si>
  <si>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</si>
  <si>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</si>
  <si>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</si>
  <si>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</si>
  <si>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</si>
  <si>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</si>
  <si>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</si>
  <si>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</si>
  <si>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</si>
  <si>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</si>
  <si>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</si>
  <si>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</si>
  <si>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</si>
  <si>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</si>
  <si>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</si>
  <si>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</si>
  <si>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</si>
  <si>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</si>
  <si>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</si>
  <si>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</si>
  <si>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</si>
  <si>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</si>
  <si>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</si>
  <si>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</si>
  <si>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</si>
  <si>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</si>
  <si>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</si>
  <si>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</si>
  <si>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</si>
  <si>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</si>
  <si>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</si>
  <si>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</si>
  <si>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</si>
  <si>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</si>
  <si>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</si>
  <si>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</si>
  <si>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</si>
  <si>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</si>
  <si>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</si>
  <si>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</si>
  <si>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</si>
  <si>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</si>
  <si>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</si>
  <si>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</si>
  <si>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</si>
  <si>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</si>
  <si>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神奈川県海老名市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</si>
  <si>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</si>
  <si>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</si>
  <si>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</si>
  <si>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</si>
  <si>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</si>
  <si>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</si>
  <si>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</si>
  <si>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</si>
  <si>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</si>
  <si>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</si>
  <si>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</si>
  <si>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</si>
  <si>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</si>
  <si>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</si>
  <si>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</si>
  <si>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</si>
  <si>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</si>
  <si>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</si>
  <si>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</si>
  <si>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</si>
  <si>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</si>
  <si>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</si>
  <si>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</si>
  <si>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</si>
  <si>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</si>
  <si>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</si>
  <si>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</si>
  <si>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</si>
  <si>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</si>
  <si>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</si>
  <si>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</si>
  <si>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</si>
  <si>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</si>
  <si>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</si>
  <si>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</si>
  <si>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</si>
  <si>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</si>
  <si>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</si>
  <si>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</si>
  <si>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</si>
  <si>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</si>
  <si>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</si>
  <si>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</si>
  <si>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</si>
  <si>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</si>
  <si>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</si>
  <si>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</si>
  <si>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</si>
  <si>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</si>
  <si>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</si>
  <si>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</si>
  <si>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</si>
  <si>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</si>
  <si>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</si>
  <si>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</si>
  <si>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</si>
  <si>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</si>
  <si>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</si>
  <si>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</si>
  <si>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</si>
  <si>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</si>
  <si>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</si>
  <si>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</si>
  <si>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</si>
  <si>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</si>
  <si>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</si>
  <si>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</si>
  <si>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</si>
  <si>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</si>
  <si>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</si>
  <si>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</si>
  <si>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</si>
  <si>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</si>
  <si>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</si>
  <si>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</si>
  <si>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</si>
  <si>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</si>
  <si>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</si>
  <si>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</si>
  <si>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</si>
  <si>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</si>
  <si>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</si>
  <si>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</si>
  <si>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</si>
  <si>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</si>
  <si>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</si>
  <si>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</si>
  <si>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</si>
  <si>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</si>
  <si>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</si>
  <si>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</si>
  <si>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</si>
  <si>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</si>
  <si>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</si>
  <si>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</si>
  <si>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</si>
  <si>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</si>
  <si>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</si>
  <si>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</si>
  <si>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</si>
  <si>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</si>
  <si>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</si>
  <si>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</si>
  <si>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</si>
  <si>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</si>
  <si>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</si>
  <si>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</si>
  <si>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</si>
  <si>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</si>
  <si>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</si>
  <si>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</si>
  <si>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</si>
  <si>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</si>
  <si>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</si>
  <si>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</si>
  <si>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</si>
  <si>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</si>
  <si>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</si>
  <si>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</si>
  <si>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</si>
  <si>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</si>
  <si>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</si>
  <si>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</si>
  <si>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</si>
  <si>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</si>
  <si>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</si>
  <si>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</si>
  <si>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</si>
  <si>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</si>
  <si>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</si>
  <si>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</si>
  <si>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</si>
  <si>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</si>
  <si>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</si>
  <si>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</si>
  <si>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</si>
  <si>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</si>
  <si>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</si>
  <si>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</si>
  <si>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</si>
  <si>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</si>
  <si>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</si>
  <si>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</si>
  <si>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</si>
  <si>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</si>
  <si>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</si>
  <si>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</si>
  <si>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</si>
  <si>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</si>
  <si>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</si>
  <si>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</si>
  <si>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</si>
  <si>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</si>
  <si>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</si>
  <si>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神奈川県海老名市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</si>
  <si>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</si>
  <si>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</si>
  <si>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</si>
  <si>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</si>
  <si>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</si>
  <si>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</si>
  <si>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</si>
  <si>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</si>
  <si>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</si>
  <si>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</si>
  <si>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</si>
  <si>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</si>
  <si>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</si>
  <si>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</si>
  <si>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</si>
  <si>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</si>
  <si>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</si>
  <si>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</si>
  <si>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</si>
  <si>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</si>
  <si>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</si>
  <si>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</si>
  <si>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</si>
  <si>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</si>
  <si>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</si>
  <si>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</si>
  <si>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</si>
  <si>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</si>
  <si>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</si>
  <si>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</si>
  <si>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</si>
  <si>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</si>
  <si>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</si>
  <si>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</si>
  <si>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</si>
  <si>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</si>
  <si>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</si>
  <si>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</si>
  <si>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</si>
  <si>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</si>
  <si>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</si>
  <si>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</si>
  <si>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</si>
  <si>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</si>
  <si>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</si>
  <si>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</si>
  <si>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</si>
  <si>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</si>
  <si>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</si>
  <si>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</si>
  <si>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</si>
  <si>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</si>
  <si>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</si>
  <si>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</si>
  <si>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</si>
  <si>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</si>
  <si>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</si>
  <si>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</si>
  <si>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</si>
  <si>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</si>
  <si>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</si>
  <si>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</si>
  <si>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</si>
  <si>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</si>
  <si>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</si>
  <si>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</si>
  <si>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</si>
  <si>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</si>
  <si>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</si>
  <si>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</si>
  <si>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</si>
  <si>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</si>
  <si>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</si>
  <si>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</si>
  <si>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</si>
  <si>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</si>
  <si>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</si>
  <si>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</si>
  <si>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</si>
  <si>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</si>
  <si>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</si>
  <si>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</si>
  <si>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</si>
  <si>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</si>
  <si>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</si>
  <si>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</si>
  <si>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</si>
  <si>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</si>
  <si>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</si>
  <si>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</si>
  <si>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</si>
  <si>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</si>
  <si>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</si>
  <si>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</si>
  <si>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</si>
  <si>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</si>
  <si>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</si>
  <si>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</si>
  <si>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</si>
  <si>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</si>
  <si>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</si>
  <si>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</si>
  <si>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</si>
  <si>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</si>
  <si>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</si>
  <si>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</si>
  <si>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</si>
  <si>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</si>
  <si>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</si>
  <si>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</si>
  <si>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</si>
  <si>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</si>
  <si>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</si>
  <si>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</si>
  <si>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</si>
  <si>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</si>
  <si>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</si>
  <si>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</si>
  <si>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</si>
  <si>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</si>
  <si>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</si>
  <si>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</si>
  <si>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</si>
  <si>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</si>
  <si>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</si>
  <si>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</si>
  <si>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</si>
  <si>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</si>
  <si>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</si>
  <si>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</si>
  <si>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</si>
  <si>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</si>
  <si>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</si>
  <si>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</si>
  <si>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</si>
  <si>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</si>
  <si>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</si>
  <si>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</si>
  <si>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</si>
  <si>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</si>
  <si>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</si>
  <si>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</si>
  <si>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</si>
  <si>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</si>
  <si>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</si>
  <si>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</si>
  <si>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</si>
  <si>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</si>
  <si>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</si>
  <si>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</si>
  <si>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</si>
  <si>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</si>
  <si>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</si>
  <si>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</si>
  <si>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</si>
  <si>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</si>
  <si>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</si>
  <si>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</si>
  <si>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</si>
  <si>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</si>
  <si>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</si>
  <si>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</si>
  <si>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</si>
  <si>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</si>
  <si>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</si>
  <si>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</si>
  <si>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</si>
  <si>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</si>
  <si>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</si>
  <si>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</si>
  <si>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</si>
  <si>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</si>
  <si>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</si>
  <si>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</si>
  <si>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</si>
  <si>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</si>
  <si>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</si>
  <si>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</si>
  <si>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</si>
  <si>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</si>
  <si>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</si>
  <si>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</si>
  <si>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</si>
  <si>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</si>
  <si>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</si>
  <si>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</si>
  <si>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</si>
  <si>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</si>
  <si>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</si>
  <si>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</si>
  <si>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</si>
  <si>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</si>
  <si>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0.27</t>
  </si>
  <si>
    <t>▲ 1.10</t>
  </si>
  <si>
    <t>▲ 0.83</t>
  </si>
  <si>
    <t>一般会計</t>
  </si>
  <si>
    <t>公共下水道事業会計</t>
  </si>
  <si>
    <t>介護保険事業</t>
  </si>
  <si>
    <t>国民健康保険事業</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</si>
  <si>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</si>
  <si>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</si>
  <si>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</si>
  <si>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</si>
  <si>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</si>
  <si>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</si>
  <si>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</si>
  <si>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</si>
  <si>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</si>
  <si>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高座清掃施設組合</t>
  </si>
  <si>
    <t>広域大和斎場組合</t>
  </si>
  <si>
    <t>神奈川県後期高齢者医療広域連合（一般会計）</t>
  </si>
  <si>
    <t>神奈川県後期高齢者医療広域連合（後期高齢者医療特別会計）</t>
  </si>
  <si>
    <t>神奈川県市町村職員退職手当組合</t>
  </si>
  <si>
    <t>海老名市土地開発公社</t>
  </si>
  <si>
    <t>-</t>
    <phoneticPr fontId="2"/>
  </si>
  <si>
    <t>-</t>
    <phoneticPr fontId="2"/>
  </si>
  <si>
    <t>公共施設あんしん基金</t>
    <rPh sb="0" eb="4">
      <t>コウキョウシセツ</t>
    </rPh>
    <rPh sb="8" eb="10">
      <t>キキン</t>
    </rPh>
    <phoneticPr fontId="5"/>
  </si>
  <si>
    <t>新まちづくり基金</t>
    <rPh sb="0" eb="1">
      <t>シン</t>
    </rPh>
    <rPh sb="6" eb="8">
      <t>キキン</t>
    </rPh>
    <phoneticPr fontId="5"/>
  </si>
  <si>
    <t>応援まごころ基金</t>
    <rPh sb="0" eb="2">
      <t>オウエン</t>
    </rPh>
    <rPh sb="6" eb="8">
      <t>キキン</t>
    </rPh>
    <phoneticPr fontId="5"/>
  </si>
  <si>
    <t>情報システム基金</t>
    <rPh sb="0" eb="2">
      <t>ジョウホウ</t>
    </rPh>
    <rPh sb="6" eb="8">
      <t>キキン</t>
    </rPh>
    <phoneticPr fontId="2"/>
  </si>
  <si>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</si>
  <si>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</si>
  <si>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</si>
  <si>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</si>
  <si>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</si>
  <si>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</si>
  <si>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</si>
  <si>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</si>
  <si>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</si>
  <si>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</si>
  <si>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将来負担比率は、前年度より減少したものの、今後、市債の積極的な活用が見込まれることから一時的に増加するものと見込まれる。また、有形固定資産減価償却率は、依然、増加傾向にある。
市債活用にふさわしい事業を慎重に選択するとともに、海老名市公共施設再編（適正化）計画に基づき、施設の老朽化対策に取り組む必要がある。</t>
    <phoneticPr fontId="5"/>
  </si>
  <si>
    <t>　実質公債費比率は、類似団体平均と比較して低い水準にあるが、将来負担比率は、前年度より減少したものの、高い水準になっている状況が続いている。
　財源の確保対策として市債の積極的な活用が見込まれることから、各比率が一時的には増加するものと見込まれる。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rPh sb="102" eb="103">
      <t>カク</t>
    </rPh>
    <rPh sb="103" eb="105">
      <t>ヒリツ</t>
    </rPh>
    <rPh sb="118" eb="120">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</si>
</sst>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7EFE-44AF-A648-3BA9D0DDAD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38469</c:v>
                </c:pt>
                <c:pt idx="1">
                  <c:v>46260</c:v>
                </c:pt>
                <c:pt idx="2">
                  <c:v>46392</c:v>
                </c:pt>
                <c:pt idx="3">
                  <c:v>39784</c:v>
                </c:pt>
                <c:pt idx="4">
                  <c:v>33537</c:v>
                </c:pt>
              </c:numCache>
            </c:numRef>
          </c:val>
          <c:smooth val="0"/>
          <c:extLst>
            <c:ext xmlns:c16="http://schemas.microsoft.com/office/drawing/2014/chart" uri="{C3380CC4-5D6E-409C-BE32-E72D297353CC}">
              <c16:uniqueId val="{00000001-7EFE-44AF-A648-3BA9D0DDAD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4.18</c:v>
                </c:pt>
                <c:pt idx="1">
                  <c:v>3.07</c:v>
                </c:pt>
                <c:pt idx="2">
                  <c:v>3.5</c:v>
                </c:pt>
                <c:pt idx="3">
                  <c:v>7.67</c:v>
                </c:pt>
                <c:pt idx="4">
                  <c:v>10.71</c:v>
                </c:pt>
              </c:numCache>
            </c:numRef>
          </c:val>
          <c:extLst>
            <c:ext xmlns:c16="http://schemas.microsoft.com/office/drawing/2014/chart" uri="{C3380CC4-5D6E-409C-BE32-E72D297353CC}">
              <c16:uniqueId val="{00000000-6B56-4537-B69F-910F14875C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10.89</c:v>
                </c:pt>
                <c:pt idx="1">
                  <c:v>10.46</c:v>
                </c:pt>
                <c:pt idx="2">
                  <c:v>8.98</c:v>
                </c:pt>
                <c:pt idx="3">
                  <c:v>10.15</c:v>
                </c:pt>
                <c:pt idx="4">
                  <c:v>10.98</c:v>
                </c:pt>
              </c:numCache>
            </c:numRef>
          </c:val>
          <c:extLst>
            <c:ext xmlns:c16="http://schemas.microsoft.com/office/drawing/2014/chart" uri="{C3380CC4-5D6E-409C-BE32-E72D297353CC}">
              <c16:uniqueId val="{00000001-6B56-4537-B69F-910F14875C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-0.27</c:v>
                </c:pt>
                <c:pt idx="1">
                  <c:v>-1.1000000000000001</c:v>
                </c:pt>
                <c:pt idx="2">
                  <c:v>-0.83</c:v>
                </c:pt>
                <c:pt idx="3">
                  <c:v>5.74</c:v>
                </c:pt>
                <c:pt idx="4">
                  <c:v>4.5199999999999996</c:v>
                </c:pt>
              </c:numCache>
            </c:numRef>
          </c:val>
          <c:smooth val="0"/>
          <c:extLst>
            <c:ext xmlns:c16="http://schemas.microsoft.com/office/drawing/2014/chart" uri="{C3380CC4-5D6E-409C-BE32-E72D297353CC}">
              <c16:uniqueId val="{00000002-6B56-4537-B69F-910F14875C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CA-4B4B-B72C-53697E3B83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CA-4B4B-B72C-53697E3B83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CA-4B4B-B72C-53697E3B836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1CA-4B4B-B72C-53697E3B836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1CA-4B4B-B72C-53697E3B8363}"/>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0.12</c:v>
                </c:pt>
                <c:pt idx="4">
                  <c:v>#N/A</c:v>
                </c:pt>
                <c:pt idx="5">
                  <c:v>0.17</c:v>
                </c:pt>
                <c:pt idx="6">
                  <c:v>#N/A</c:v>
                </c:pt>
                <c:pt idx="7">
                  <c:v>0.02</c:v>
                </c:pt>
                <c:pt idx="8">
                  <c:v>#N/A</c:v>
                </c:pt>
                <c:pt idx="9">
                  <c:v>0.1</c:v>
                </c:pt>
              </c:numCache>
            </c:numRef>
          </c:val>
          <c:extLst>
            <c:ext xmlns:c16="http://schemas.microsoft.com/office/drawing/2014/chart" uri="{C3380CC4-5D6E-409C-BE32-E72D297353CC}">
              <c16:uniqueId val="{00000005-51CA-4B4B-B72C-53697E3B8363}"/>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0.75</c:v>
                </c:pt>
                <c:pt idx="2">
                  <c:v>#N/A</c:v>
                </c:pt>
                <c:pt idx="3">
                  <c:v>0.38</c:v>
                </c:pt>
                <c:pt idx="4">
                  <c:v>#N/A</c:v>
                </c:pt>
                <c:pt idx="5">
                  <c:v>0.19</c:v>
                </c:pt>
                <c:pt idx="6">
                  <c:v>#N/A</c:v>
                </c:pt>
                <c:pt idx="7">
                  <c:v>0.6</c:v>
                </c:pt>
                <c:pt idx="8">
                  <c:v>#N/A</c:v>
                </c:pt>
                <c:pt idx="9">
                  <c:v>0.41</c:v>
                </c:pt>
              </c:numCache>
            </c:numRef>
          </c:val>
          <c:extLst>
            <c:ext xmlns:c16="http://schemas.microsoft.com/office/drawing/2014/chart" uri="{C3380CC4-5D6E-409C-BE32-E72D297353CC}">
              <c16:uniqueId val="{00000006-51CA-4B4B-B72C-53697E3B8363}"/>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1.45</c:v>
                </c:pt>
                <c:pt idx="2">
                  <c:v>#N/A</c:v>
                </c:pt>
                <c:pt idx="3">
                  <c:v>1.87</c:v>
                </c:pt>
                <c:pt idx="4">
                  <c:v>#N/A</c:v>
                </c:pt>
                <c:pt idx="5">
                  <c:v>3.08</c:v>
                </c:pt>
                <c:pt idx="6">
                  <c:v>#N/A</c:v>
                </c:pt>
                <c:pt idx="7">
                  <c:v>3.73</c:v>
                </c:pt>
                <c:pt idx="8">
                  <c:v>#N/A</c:v>
                </c:pt>
                <c:pt idx="9">
                  <c:v>0.92</c:v>
                </c:pt>
              </c:numCache>
            </c:numRef>
          </c:val>
          <c:extLst>
            <c:ext xmlns:c16="http://schemas.microsoft.com/office/drawing/2014/chart" uri="{C3380CC4-5D6E-409C-BE32-E72D297353CC}">
              <c16:uniqueId val="{00000007-51CA-4B4B-B72C-53697E3B836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0.71</c:v>
                </c:pt>
                <c:pt idx="4">
                  <c:v>#N/A</c:v>
                </c:pt>
                <c:pt idx="5">
                  <c:v>1.21</c:v>
                </c:pt>
                <c:pt idx="6">
                  <c:v>#N/A</c:v>
                </c:pt>
                <c:pt idx="7">
                  <c:v>0.99</c:v>
                </c:pt>
                <c:pt idx="8">
                  <c:v>#N/A</c:v>
                </c:pt>
                <c:pt idx="9">
                  <c:v>0.98</c:v>
                </c:pt>
              </c:numCache>
            </c:numRef>
          </c:val>
          <c:extLst>
            <c:ext xmlns:c16="http://schemas.microsoft.com/office/drawing/2014/chart" uri="{C3380CC4-5D6E-409C-BE32-E72D297353CC}">
              <c16:uniqueId val="{00000008-51CA-4B4B-B72C-53697E3B83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4.17</c:v>
                </c:pt>
                <c:pt idx="2">
                  <c:v>#N/A</c:v>
                </c:pt>
                <c:pt idx="3">
                  <c:v>3.07</c:v>
                </c:pt>
                <c:pt idx="4">
                  <c:v>#N/A</c:v>
                </c:pt>
                <c:pt idx="5">
                  <c:v>3.49</c:v>
                </c:pt>
                <c:pt idx="6">
                  <c:v>#N/A</c:v>
                </c:pt>
                <c:pt idx="7">
                  <c:v>7.67</c:v>
                </c:pt>
                <c:pt idx="8">
                  <c:v>#N/A</c:v>
                </c:pt>
                <c:pt idx="9">
                  <c:v>10.7</c:v>
                </c:pt>
              </c:numCache>
            </c:numRef>
          </c:val>
          <c:extLst>
            <c:ext xmlns:c16="http://schemas.microsoft.com/office/drawing/2014/chart" uri="{C3380CC4-5D6E-409C-BE32-E72D297353CC}">
              <c16:uniqueId val="{00000009-51CA-4B4B-B72C-53697E3B83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2701</c:v>
                </c:pt>
                <c:pt idx="5">
                  <c:v>2440</c:v>
                </c:pt>
                <c:pt idx="8">
                  <c:v>2533</c:v>
                </c:pt>
                <c:pt idx="11">
                  <c:v>2271</c:v>
                </c:pt>
                <c:pt idx="14">
                  <c:v>2214</c:v>
                </c:pt>
              </c:numCache>
            </c:numRef>
          </c:val>
          <c:extLst>
            <c:ext xmlns:c16="http://schemas.microsoft.com/office/drawing/2014/chart" uri="{C3380CC4-5D6E-409C-BE32-E72D297353CC}">
              <c16:uniqueId val="{00000000-4FC0-4ACE-BFE0-9BF08CF742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C0-4ACE-BFE0-9BF08CF742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78</c:v>
                </c:pt>
                <c:pt idx="3">
                  <c:v>78</c:v>
                </c:pt>
                <c:pt idx="6">
                  <c:v>79</c:v>
                </c:pt>
                <c:pt idx="9">
                  <c:v>79</c:v>
                </c:pt>
                <c:pt idx="12">
                  <c:v>80</c:v>
                </c:pt>
              </c:numCache>
            </c:numRef>
          </c:val>
          <c:extLst>
            <c:ext xmlns:c16="http://schemas.microsoft.com/office/drawing/2014/chart" uri="{C3380CC4-5D6E-409C-BE32-E72D297353CC}">
              <c16:uniqueId val="{00000002-4FC0-4ACE-BFE0-9BF08CF742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30</c:v>
                </c:pt>
                <c:pt idx="6">
                  <c:v>52</c:v>
                </c:pt>
                <c:pt idx="9">
                  <c:v>117</c:v>
                </c:pt>
                <c:pt idx="12">
                  <c:v>216</c:v>
                </c:pt>
              </c:numCache>
            </c:numRef>
          </c:val>
          <c:extLst>
            <c:ext xmlns:c16="http://schemas.microsoft.com/office/drawing/2014/chart" uri="{C3380CC4-5D6E-409C-BE32-E72D297353CC}">
              <c16:uniqueId val="{00000003-4FC0-4ACE-BFE0-9BF08CF742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173</c:v>
                </c:pt>
                <c:pt idx="3">
                  <c:v>167</c:v>
                </c:pt>
                <c:pt idx="6">
                  <c:v>151</c:v>
                </c:pt>
                <c:pt idx="9">
                  <c:v>150</c:v>
                </c:pt>
                <c:pt idx="12">
                  <c:v>151</c:v>
                </c:pt>
              </c:numCache>
            </c:numRef>
          </c:val>
          <c:extLst>
            <c:ext xmlns:c16="http://schemas.microsoft.com/office/drawing/2014/chart" uri="{C3380CC4-5D6E-409C-BE32-E72D297353CC}">
              <c16:uniqueId val="{00000004-4FC0-4ACE-BFE0-9BF08CF742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125</c:v>
                </c:pt>
                <c:pt idx="3">
                  <c:v>123</c:v>
                </c:pt>
                <c:pt idx="6">
                  <c:v>121</c:v>
                </c:pt>
                <c:pt idx="9">
                  <c:v>120</c:v>
                </c:pt>
                <c:pt idx="12">
                  <c:v>119</c:v>
                </c:pt>
              </c:numCache>
            </c:numRef>
          </c:val>
          <c:extLst>
            <c:ext xmlns:c16="http://schemas.microsoft.com/office/drawing/2014/chart" uri="{C3380CC4-5D6E-409C-BE32-E72D297353CC}">
              <c16:uniqueId val="{00000005-4FC0-4ACE-BFE0-9BF08CF742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6</c:v>
                </c:pt>
                <c:pt idx="6">
                  <c:v>23</c:v>
                </c:pt>
                <c:pt idx="9">
                  <c:v>38</c:v>
                </c:pt>
                <c:pt idx="12">
                  <c:v>52</c:v>
                </c:pt>
              </c:numCache>
            </c:numRef>
          </c:val>
          <c:extLst>
            <c:ext xmlns:c16="http://schemas.microsoft.com/office/drawing/2014/chart" uri="{C3380CC4-5D6E-409C-BE32-E72D297353CC}">
              <c16:uniqueId val="{00000006-4FC0-4ACE-BFE0-9BF08CF742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2486</c:v>
                </c:pt>
                <c:pt idx="3">
                  <c:v>2575</c:v>
                </c:pt>
                <c:pt idx="6">
                  <c:v>2650</c:v>
                </c:pt>
                <c:pt idx="9">
                  <c:v>2703</c:v>
                </c:pt>
                <c:pt idx="12">
                  <c:v>2784</c:v>
                </c:pt>
              </c:numCache>
            </c:numRef>
          </c:val>
          <c:extLst>
            <c:ext xmlns:c16="http://schemas.microsoft.com/office/drawing/2014/chart" uri="{C3380CC4-5D6E-409C-BE32-E72D297353CC}">
              <c16:uniqueId val="{00000007-4FC0-4ACE-BFE0-9BF08CF742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161</c:v>
                </c:pt>
                <c:pt idx="2">
                  <c:v>#N/A</c:v>
                </c:pt>
                <c:pt idx="3">
                  <c:v>#N/A</c:v>
                </c:pt>
                <c:pt idx="4">
                  <c:v>539</c:v>
                </c:pt>
                <c:pt idx="5">
                  <c:v>#N/A</c:v>
                </c:pt>
                <c:pt idx="6">
                  <c:v>#N/A</c:v>
                </c:pt>
                <c:pt idx="7">
                  <c:v>543</c:v>
                </c:pt>
                <c:pt idx="8">
                  <c:v>#N/A</c:v>
                </c:pt>
                <c:pt idx="9">
                  <c:v>#N/A</c:v>
                </c:pt>
                <c:pt idx="10">
                  <c:v>936</c:v>
                </c:pt>
                <c:pt idx="11">
                  <c:v>#N/A</c:v>
                </c:pt>
                <c:pt idx="12">
                  <c:v>#N/A</c:v>
                </c:pt>
                <c:pt idx="13">
                  <c:v>1188</c:v>
                </c:pt>
                <c:pt idx="14">
                  <c:v>#N/A</c:v>
                </c:pt>
              </c:numCache>
            </c:numRef>
          </c:val>
          <c:smooth val="0"/>
          <c:extLst>
            <c:ext xmlns:c16="http://schemas.microsoft.com/office/drawing/2014/chart" uri="{C3380CC4-5D6E-409C-BE32-E72D297353CC}">
              <c16:uniqueId val="{00000008-4FC0-4ACE-BFE0-9BF08CF742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19150</c:v>
                </c:pt>
                <c:pt idx="5">
                  <c:v>18584</c:v>
                </c:pt>
                <c:pt idx="8">
                  <c:v>17807</c:v>
                </c:pt>
                <c:pt idx="11">
                  <c:v>16779</c:v>
                </c:pt>
                <c:pt idx="14">
                  <c:v>15900</c:v>
                </c:pt>
              </c:numCache>
            </c:numRef>
          </c:val>
          <c:extLst>
            <c:ext xmlns:c16="http://schemas.microsoft.com/office/drawing/2014/chart" uri="{C3380CC4-5D6E-409C-BE32-E72D297353CC}">
              <c16:uniqueId val="{00000000-823A-4437-9508-D15F4ED3BF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4887</c:v>
                </c:pt>
                <c:pt idx="5">
                  <c:v>5444</c:v>
                </c:pt>
                <c:pt idx="8">
                  <c:v>5331</c:v>
                </c:pt>
                <c:pt idx="11">
                  <c:v>5343</c:v>
                </c:pt>
                <c:pt idx="14">
                  <c:v>5008</c:v>
                </c:pt>
              </c:numCache>
            </c:numRef>
          </c:val>
          <c:extLst>
            <c:ext xmlns:c16="http://schemas.microsoft.com/office/drawing/2014/chart" uri="{C3380CC4-5D6E-409C-BE32-E72D297353CC}">
              <c16:uniqueId val="{00000001-823A-4437-9508-D15F4ED3BF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7260</c:v>
                </c:pt>
                <c:pt idx="5">
                  <c:v>7505</c:v>
                </c:pt>
                <c:pt idx="8">
                  <c:v>7550</c:v>
                </c:pt>
                <c:pt idx="11">
                  <c:v>7769</c:v>
                </c:pt>
                <c:pt idx="14">
                  <c:v>9368</c:v>
                </c:pt>
              </c:numCache>
            </c:numRef>
          </c:val>
          <c:extLst>
            <c:ext xmlns:c16="http://schemas.microsoft.com/office/drawing/2014/chart" uri="{C3380CC4-5D6E-409C-BE32-E72D297353CC}">
              <c16:uniqueId val="{00000002-823A-4437-9508-D15F4ED3BF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3A-4437-9508-D15F4ED3BF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3A-4437-9508-D15F4ED3BF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3A-4437-9508-D15F4ED3BF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3175</c:v>
                </c:pt>
                <c:pt idx="3">
                  <c:v>2783</c:v>
                </c:pt>
                <c:pt idx="6">
                  <c:v>2627</c:v>
                </c:pt>
                <c:pt idx="9">
                  <c:v>2452</c:v>
                </c:pt>
                <c:pt idx="12">
                  <c:v>2408</c:v>
                </c:pt>
              </c:numCache>
            </c:numRef>
          </c:val>
          <c:extLst>
            <c:ext xmlns:c16="http://schemas.microsoft.com/office/drawing/2014/chart" uri="{C3380CC4-5D6E-409C-BE32-E72D297353CC}">
              <c16:uniqueId val="{00000006-823A-4437-9508-D15F4ED3BF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2301</c:v>
                </c:pt>
                <c:pt idx="3">
                  <c:v>4350</c:v>
                </c:pt>
                <c:pt idx="6">
                  <c:v>4350</c:v>
                </c:pt>
                <c:pt idx="9">
                  <c:v>4313</c:v>
                </c:pt>
                <c:pt idx="12">
                  <c:v>4224</c:v>
                </c:pt>
              </c:numCache>
            </c:numRef>
          </c:val>
          <c:extLst>
            <c:ext xmlns:c16="http://schemas.microsoft.com/office/drawing/2014/chart" uri="{C3380CC4-5D6E-409C-BE32-E72D297353CC}">
              <c16:uniqueId val="{00000007-823A-4437-9508-D15F4ED3BF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2067</c:v>
                </c:pt>
                <c:pt idx="3">
                  <c:v>1967</c:v>
                </c:pt>
                <c:pt idx="6">
                  <c:v>1864</c:v>
                </c:pt>
                <c:pt idx="9">
                  <c:v>1713</c:v>
                </c:pt>
                <c:pt idx="12">
                  <c:v>1715</c:v>
                </c:pt>
              </c:numCache>
            </c:numRef>
          </c:val>
          <c:extLst>
            <c:ext xmlns:c16="http://schemas.microsoft.com/office/drawing/2014/chart" uri="{C3380CC4-5D6E-409C-BE32-E72D297353CC}">
              <c16:uniqueId val="{00000008-823A-4437-9508-D15F4ED3BF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1180</c:v>
                </c:pt>
                <c:pt idx="3">
                  <c:v>1101</c:v>
                </c:pt>
                <c:pt idx="6">
                  <c:v>1023</c:v>
                </c:pt>
                <c:pt idx="9">
                  <c:v>944</c:v>
                </c:pt>
                <c:pt idx="12">
                  <c:v>864</c:v>
                </c:pt>
              </c:numCache>
            </c:numRef>
          </c:val>
          <c:extLst>
            <c:ext xmlns:c16="http://schemas.microsoft.com/office/drawing/2014/chart" uri="{C3380CC4-5D6E-409C-BE32-E72D297353CC}">
              <c16:uniqueId val="{00000009-823A-4437-9508-D15F4ED3BF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27100</c:v>
                </c:pt>
                <c:pt idx="3">
                  <c:v>27325</c:v>
                </c:pt>
                <c:pt idx="6">
                  <c:v>27492</c:v>
                </c:pt>
                <c:pt idx="9">
                  <c:v>28376</c:v>
                </c:pt>
                <c:pt idx="12">
                  <c:v>28000</c:v>
                </c:pt>
              </c:numCache>
            </c:numRef>
          </c:val>
          <c:extLst>
            <c:ext xmlns:c16="http://schemas.microsoft.com/office/drawing/2014/chart" uri="{C3380CC4-5D6E-409C-BE32-E72D297353CC}">
              <c16:uniqueId val="{0000000A-823A-4437-9508-D15F4ED3BF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4525</c:v>
                </c:pt>
                <c:pt idx="2">
                  <c:v>#N/A</c:v>
                </c:pt>
                <c:pt idx="3">
                  <c:v>#N/A</c:v>
                </c:pt>
                <c:pt idx="4">
                  <c:v>5991</c:v>
                </c:pt>
                <c:pt idx="5">
                  <c:v>#N/A</c:v>
                </c:pt>
                <c:pt idx="6">
                  <c:v>#N/A</c:v>
                </c:pt>
                <c:pt idx="7">
                  <c:v>6668</c:v>
                </c:pt>
                <c:pt idx="8">
                  <c:v>#N/A</c:v>
                </c:pt>
                <c:pt idx="9">
                  <c:v>#N/A</c:v>
                </c:pt>
                <c:pt idx="10">
                  <c:v>7906</c:v>
                </c:pt>
                <c:pt idx="11">
                  <c:v>#N/A</c:v>
                </c:pt>
                <c:pt idx="12">
                  <c:v>#N/A</c:v>
                </c:pt>
                <c:pt idx="13">
                  <c:v>6936</c:v>
                </c:pt>
                <c:pt idx="14">
                  <c:v>#N/A</c:v>
                </c:pt>
              </c:numCache>
            </c:numRef>
          </c:val>
          <c:smooth val="0"/>
          <c:extLst>
            <c:ext xmlns:c16="http://schemas.microsoft.com/office/drawing/2014/chart" uri="{C3380CC4-5D6E-409C-BE32-E72D297353CC}">
              <c16:uniqueId val="{0000000B-823A-4437-9508-D15F4ED3BF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2254</c:v>
                </c:pt>
                <c:pt idx="1">
                  <c:v>2631</c:v>
                </c:pt>
                <c:pt idx="2">
                  <c:v>2836</c:v>
                </c:pt>
              </c:numCache>
            </c:numRef>
          </c:val>
          <c:extLst>
            <c:ext xmlns:c16="http://schemas.microsoft.com/office/drawing/2014/chart" uri="{C3380CC4-5D6E-409C-BE32-E72D297353CC}">
              <c16:uniqueId val="{00000000-B6A3-4CFE-95B3-C05F7324FE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A3-4CFE-95B3-C05F7324FE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4218</c:v>
                </c:pt>
                <c:pt idx="1">
                  <c:v>3985</c:v>
                </c:pt>
                <c:pt idx="2">
                  <c:v>4910</c:v>
                </c:pt>
              </c:numCache>
            </c:numRef>
          </c:val>
          <c:extLst>
            <c:ext xmlns:c16="http://schemas.microsoft.com/office/drawing/2014/chart" uri="{C3380CC4-5D6E-409C-BE32-E72D297353CC}">
              <c16:uniqueId val="{00000002-B6A3-4CFE-95B3-C05F7324FE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{31961E82-037E-4B09-B3D1-61815711F22F}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902-49CD-BD3E-11195BBAEC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{7029B438-899C-416D-8A5E-84C379538BA9}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02-49CD-BD3E-11195BBAEC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{F0F6299F-3084-47E9-8D80-02102253D77A}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02-49CD-BD3E-11195BBAEC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{D6E264F9-33B1-4CF0-98AD-1C4C42DD55EC}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02-49CD-BD3E-11195BBAEC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{281FB2AE-1319-4D4D-90BE-AB113FE4866A}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02-49CD-BD3E-11195BBAEC4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{ADCF0E9C-BD89-4EEC-B33A-EA4C77BD7B47}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902-49CD-BD3E-11195BBAEC4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{1B5BCF91-F1B1-4719-96B0-F98EB5ED7B70}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902-49CD-BD3E-11195BBAEC4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{25CFCAEC-9BFC-411C-B714-7CAE8F3E9FAE}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902-49CD-BD3E-11195BBAEC4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{2C03F9D4-64BF-42B9-8144-911EC3DAF3D4}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902-49CD-BD3E-11195BBAEC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62.9</c:v>
                </c:pt>
                <c:pt idx="16">
                  <c:v>63.4</c:v>
                </c:pt>
                <c:pt idx="24">
                  <c:v>64.7</c:v>
                </c:pt>
                <c:pt idx="32">
                  <c:v>65.8</c:v>
                </c:pt>
              </c:numCache>
            </c:numRef>
          </c:xVal>
          <c:yVal>
            <c:numRef>
              <c:f>公会計指標分析・財政指標組合せ分析表!$BP$51:$DC$51</c:f>
              <c:numCache>
                <c:formatCode>#,##0.0;"▲ "#,##0.0</c:formatCode>
                <c:ptCount val="40"/>
                <c:pt idx="0">
                  <c:v>20.5</c:v>
                </c:pt>
                <c:pt idx="8">
                  <c:v>26.3</c:v>
                </c:pt>
                <c:pt idx="16">
                  <c:v>28.6</c:v>
                </c:pt>
                <c:pt idx="24">
                  <c:v>32.700000000000003</c:v>
                </c:pt>
                <c:pt idx="32">
                  <c:v>28.7</c:v>
                </c:pt>
              </c:numCache>
            </c:numRef>
          </c:yVal>
          <c:smooth val="0"/>
          <c:extLst>
            <c:ext xmlns:c16="http://schemas.microsoft.com/office/drawing/2014/chart" uri="{C3380CC4-5D6E-409C-BE32-E72D297353CC}">
              <c16:uniqueId val="{00000009-6902-49CD-BD3E-11195BBAEC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{FBE1B309-5F9D-4D28-A31E-01856291D8BC}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902-49CD-BD3E-11195BBAEC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{C6539196-356A-49AA-95FA-1CC4F4E1F79E}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02-49CD-BD3E-11195BBAEC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{F3FEFC4A-75B0-4C5C-BE73-C70F58F2F4BF}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02-49CD-BD3E-11195BBAEC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{9B02534B-80B5-47EA-B3FE-CC48683B4B44}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02-49CD-BD3E-11195BBAEC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{3BECEC61-8393-4FC0-B333-2C202EEF2638}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02-49CD-BD3E-11195BBAEC4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{5E923718-1481-4873-97A1-82A99D5B5A3D}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902-49CD-BD3E-11195BBAEC4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{87ADFFC9-D2CA-4D68-94DF-63CF70DE7466}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902-49CD-BD3E-11195BBAEC4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{47A605FC-907D-4A79-A134-C8FF815A7B20}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902-49CD-BD3E-11195BBAEC4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{9F2BC9F2-17F2-4957-9BB6-AE6A195359E6}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902-49CD-BD3E-11195BBAEC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6902-49CD-BD3E-11195BBAEC41}"/>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{3F682A46-E5EF-48AD-83CE-B098987A3524}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F0A-48B4-89F5-9BF8827B2B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{44742DEB-BB22-4C31-A150-EC45DF09BBD9}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0A-48B4-89F5-9BF8827B2B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{7265EFC4-E25A-4E47-88B3-3E318B572796}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0A-48B4-89F5-9BF8827B2B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{121A9836-270F-42DF-8A06-912A95F11D69}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0A-48B4-89F5-9BF8827B2B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{48DAD195-24E7-4C9E-97EE-76146B9949C8}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0A-48B4-89F5-9BF8827B2B2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{BF01D354-7443-4C0D-85BE-61ED7F8DAD68}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F0A-48B4-89F5-9BF8827B2B2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{72D81FDC-47EC-4989-8C50-6B82109C2D80}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F0A-48B4-89F5-9BF8827B2B2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{596D0933-9C1B-48BD-B3DC-40589DE6AD43}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F0A-48B4-89F5-9BF8827B2B2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{50724716-CBE4-4A04-922D-261C6011C6C2}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F0A-48B4-89F5-9BF8827B2B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1.4</c:v>
                </c:pt>
                <c:pt idx="16">
                  <c:v>1.8</c:v>
                </c:pt>
                <c:pt idx="24">
                  <c:v>2.8</c:v>
                </c:pt>
                <c:pt idx="32">
                  <c:v>3.7</c:v>
                </c:pt>
              </c:numCache>
            </c:numRef>
          </c:xVal>
          <c:yVal>
            <c:numRef>
              <c:f>公会計指標分析・財政指標組合せ分析表!$BP$73:$DC$73</c:f>
              <c:numCache>
                <c:formatCode>#,##0.0;"▲ "#,##0.0</c:formatCode>
                <c:ptCount val="40"/>
                <c:pt idx="0">
                  <c:v>20.5</c:v>
                </c:pt>
                <c:pt idx="8">
                  <c:v>26.3</c:v>
                </c:pt>
                <c:pt idx="16">
                  <c:v>28.6</c:v>
                </c:pt>
                <c:pt idx="24">
                  <c:v>32.700000000000003</c:v>
                </c:pt>
                <c:pt idx="32">
                  <c:v>28.7</c:v>
                </c:pt>
              </c:numCache>
            </c:numRef>
          </c:yVal>
          <c:smooth val="0"/>
          <c:extLst>
            <c:ext xmlns:c16="http://schemas.microsoft.com/office/drawing/2014/chart" uri="{C3380CC4-5D6E-409C-BE32-E72D297353CC}">
              <c16:uniqueId val="{00000009-7F0A-48B4-89F5-9BF8827B2B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{C9B77DC9-106B-442E-B753-BB8BA836C577}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F0A-48B4-89F5-9BF8827B2B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{74EC6B7A-B05C-45B2-ADEE-5D75637D6E22}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0A-48B4-89F5-9BF8827B2B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{69A720DD-D876-4EAB-8129-9D1E77CE2E43}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0A-48B4-89F5-9BF8827B2B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{8983C801-D560-460B-AA4E-A49143D85BC9}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0A-48B4-89F5-9BF8827B2B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{1405666F-2F58-4F59-A61D-A6E1F01261F4}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0A-48B4-89F5-9BF8827B2B2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{73A3EE9B-0DD2-4DFA-B3F8-30A92D15D678}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F0A-48B4-89F5-9BF8827B2B2E}"/>
                </c:ext>
              </c:extLst>
            </c:dLbl>
            <c:dLbl>
              <c:idx val="16"/>
              <c:layout>
                <c:manualLayout>
                  <c:x val="0"/>
                  <c:y val="7.233508709801338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{41253FB9-4113-4F67-849C-82735FDC90F5}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F0A-48B4-89F5-9BF8827B2B2E}"/>
                </c:ext>
              </c:extLst>
            </c:dLbl>
            <c:dLbl>
              <c:idx val="24"/>
              <c:layout>
                <c:manualLayout>
                  <c:x val="0"/>
                  <c:y val="-7.2335087098013779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{46ECBDD5-8BEB-4DF5-AA92-5ED699AAD3E9}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F0A-48B4-89F5-9BF8827B2B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{99C5A0F8-E8CA-43D4-8F71-1F42D5B80D78}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F0A-48B4-89F5-9BF8827B2B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7F0A-48B4-89F5-9BF8827B2B2E}"/>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元利償還金は、繰上償還を行ったことなどにより増加したものの、他団体と比較して低い水準を維持している。</a:t>
          </a:r>
        </a:p>
        <a:p>
          <a:r>
            <a:rPr kumimoji="1" lang="ja-JP" altLang="en-US" sz="1400">
              <a:latin typeface="ＭＳ ゴシック" pitchFamily="49" charset="-128"/>
              <a:ea typeface="ＭＳ ゴシック" pitchFamily="49" charset="-128"/>
            </a:rPr>
            <a:t>　今後とも、実質公債費率を良好な状態に維持するために、中長期的な公債費の推計などにより、財政硬直化を招くことのないよう留意した行財政運営を行っていく必要がある。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住民参加型市場公募債である「海老名みのり債」の償還の財源としている。「海老名みのり債」の発行は休止しており、再開予定がないことから、令和４年３月</a:t>
          </a:r>
          <a:r>
            <a:rPr kumimoji="1" lang="en-US" altLang="ja-JP" sz="1000">
              <a:latin typeface="ＭＳ ゴシック" pitchFamily="49" charset="-128"/>
              <a:ea typeface="ＭＳ ゴシック" pitchFamily="49" charset="-128"/>
            </a:rPr>
            <a:t>31</a:t>
          </a:r>
          <a:r>
            <a:rPr kumimoji="1" lang="ja-JP" altLang="en-US" sz="1000">
              <a:latin typeface="ＭＳ ゴシック" pitchFamily="49" charset="-128"/>
              <a:ea typeface="ＭＳ ゴシック" pitchFamily="49" charset="-128"/>
            </a:rPr>
            <a:t>日付けで減債基金を廃止した。</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近年、市債及び基金を積極的に活用してまちづくりを進めてきたことから、市債残高が増加し、基金残高が減少してきた。</a:t>
          </a:r>
        </a:p>
        <a:p>
          <a:r>
            <a:rPr kumimoji="1" lang="ja-JP" altLang="en-US" sz="1400">
              <a:latin typeface="ＭＳ ゴシック" pitchFamily="49" charset="-128"/>
              <a:ea typeface="ＭＳ ゴシック" pitchFamily="49" charset="-128"/>
            </a:rPr>
            <a:t>　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３年度では、市債と基金のバランスに留意しながら、適債事業に対して積極的な活用を行ったことや、普通交付税交付団体となったことにより臨時財政対策債を発行した一方で、特例債の借り入れを実施しなかったことにより、地方債現在高は前年度比で減少し、将来負担比率も前年度比で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a:t>
          </a:r>
          <a:r>
            <a:rPr kumimoji="1" lang="en-US" altLang="ja-JP" sz="1400">
              <a:latin typeface="ＭＳ ゴシック" pitchFamily="49" charset="-128"/>
              <a:ea typeface="ＭＳ ゴシック" pitchFamily="49" charset="-128"/>
            </a:rPr>
            <a:t>28.7%</a:t>
          </a:r>
          <a:r>
            <a:rPr kumimoji="1" lang="ja-JP" altLang="en-US" sz="1400">
              <a:latin typeface="ＭＳ ゴシック" pitchFamily="49" charset="-128"/>
              <a:ea typeface="ＭＳ ゴシック" pitchFamily="49" charset="-128"/>
            </a:rPr>
            <a:t>と他団体と比較して低い水準を維持しており、今後も市債を活用するにふさわしい事業を慎重に選択し世代間負担の公平性に留意した市債活用を図っていく。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新型コロナウイルス感染症への対応などのため補正予算で取崩しを行ったが、決算に伴う純繰越や新型コロナウイルス感染症対応地方創生臨時交付金などの補正予算における財源超過分の積み立てがあり、２億５百万円の増となった。そのほか、情報システム基金、森林環境譲与税基金を新設するなどしたため、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億３千１百万円の増となった。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新型コロナウイルス感染症の収束に伴い、税収増が予想されるが、情報システム関連の財政負担など様々な需要が見込まれるため、今後とも適切な基金の活用をしていく。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情報システム基金：情報システムの導入及び更新に要する費用に対する財政負担の平準化のため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森林環境譲与税基金：森林環境譲与税充当対象事業への活用のため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応援まごころ基金：ふるさと納税の寄附額増額に伴い増加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森林環境譲与税基金：新設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新まちづくり基金：厚木駅再開発事業や自転車駐車場整備事業等に活用するため、減少傾向にある。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公共施設あんしん基金：今後も財政需要が見込まれるが、新型コロナウイルス感染症が落ち着くまでは現状維持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への対応のため補正予算で取崩しを行ったものの、決算に伴う純繰越や新型コロナウイルス感染症対応地方創生臨時交付金などの補正予算における財源超過分を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積立金の増により残高は標準財政規模の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％以上を確保している。今後も安易に取り崩すことのないよう、一定の残高確保に引き続き努める。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有形固定資産減価償却率は、類似団体より高い水準であるが、平成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３月に策定した海老名市公共施設再編（適正化）計画に基づき施設の維持管理を適切に進めている。令和４年度中に全施設の個別施設計画の策定が終了したため、個別施設計画に基づき施設の統廃合を含めた施設管理の検討を進め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79" name="楕円 78"/>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125874</xdr:rowOff>
    </xdr:from>
    <xdr:ext cx="405111" cy="259045"/>
    <xdr:sp macro="" textlink="">
      <xdr:nvSpPr>
        <xdr:cNvPr id="80" name="有形固定資産減価償却率該当値テキスト"/>
        <xdr:cNvSpPr txBox="1"/>
      </xdr:nvSpPr>
      <xdr:spPr>
        <a:xfrm>
          <a:off x="4813300" y="586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123698</xdr:rowOff>
    </xdr:from>
    <xdr:to>
      <xdr:col>19</xdr:col>
      <xdr:colOff>187325</xdr:colOff>
      <xdr:row>30</xdr:row>
      <xdr:rowOff>53848</xdr:rowOff>
    </xdr:to>
    <xdr:sp macro="" textlink="">
      <xdr:nvSpPr>
        <xdr:cNvPr id="81" name="楕円 80"/>
        <xdr:cNvSpPr/>
      </xdr:nvSpPr>
      <xdr:spPr>
        <a:xfrm>
          <a:off x="4000500" y="586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3048</xdr:rowOff>
    </xdr:from>
    <xdr:to>
      <xdr:col>23</xdr:col>
      <xdr:colOff>85725</xdr:colOff>
      <xdr:row>30</xdr:row>
      <xdr:rowOff>26797</xdr:rowOff>
    </xdr:to>
    <xdr:cxnSp macro="">
      <xdr:nvCxnSpPr>
        <xdr:cNvPr id="82" name="直線コネクタ 81"/>
        <xdr:cNvCxnSpPr/>
      </xdr:nvCxnSpPr>
      <xdr:spPr>
        <a:xfrm>
          <a:off x="4051300" y="5918073"/>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95631</xdr:rowOff>
    </xdr:from>
    <xdr:to>
      <xdr:col>15</xdr:col>
      <xdr:colOff>187325</xdr:colOff>
      <xdr:row>30</xdr:row>
      <xdr:rowOff>25781</xdr:rowOff>
    </xdr:to>
    <xdr:sp macro="" textlink="">
      <xdr:nvSpPr>
        <xdr:cNvPr id="83" name="楕円 82"/>
        <xdr:cNvSpPr/>
      </xdr:nvSpPr>
      <xdr:spPr>
        <a:xfrm>
          <a:off x="3238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146431</xdr:rowOff>
    </xdr:from>
    <xdr:to>
      <xdr:col>19</xdr:col>
      <xdr:colOff>136525</xdr:colOff>
      <xdr:row>30</xdr:row>
      <xdr:rowOff>3048</xdr:rowOff>
    </xdr:to>
    <xdr:cxnSp macro="">
      <xdr:nvCxnSpPr>
        <xdr:cNvPr id="84" name="直線コネクタ 83"/>
        <xdr:cNvCxnSpPr/>
      </xdr:nvCxnSpPr>
      <xdr:spPr>
        <a:xfrm>
          <a:off x="3289300" y="589000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84836</xdr:rowOff>
    </xdr:from>
    <xdr:to>
      <xdr:col>11</xdr:col>
      <xdr:colOff>187325</xdr:colOff>
      <xdr:row>30</xdr:row>
      <xdr:rowOff>14986</xdr:rowOff>
    </xdr:to>
    <xdr:sp macro="" textlink="">
      <xdr:nvSpPr>
        <xdr:cNvPr id="85" name="楕円 84"/>
        <xdr:cNvSpPr/>
      </xdr:nvSpPr>
      <xdr:spPr>
        <a:xfrm>
          <a:off x="2476500" y="58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135636</xdr:rowOff>
    </xdr:from>
    <xdr:to>
      <xdr:col>15</xdr:col>
      <xdr:colOff>136525</xdr:colOff>
      <xdr:row>29</xdr:row>
      <xdr:rowOff>146431</xdr:rowOff>
    </xdr:to>
    <xdr:cxnSp macro="">
      <xdr:nvCxnSpPr>
        <xdr:cNvPr id="86" name="直線コネクタ 85"/>
        <xdr:cNvCxnSpPr/>
      </xdr:nvCxnSpPr>
      <xdr:spPr>
        <a:xfrm>
          <a:off x="2527300" y="587921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61087</xdr:rowOff>
    </xdr:from>
    <xdr:to>
      <xdr:col>7</xdr:col>
      <xdr:colOff>187325</xdr:colOff>
      <xdr:row>29</xdr:row>
      <xdr:rowOff>162687</xdr:rowOff>
    </xdr:to>
    <xdr:sp macro="" textlink="">
      <xdr:nvSpPr>
        <xdr:cNvPr id="87" name="楕円 86"/>
        <xdr:cNvSpPr/>
      </xdr:nvSpPr>
      <xdr:spPr>
        <a:xfrm>
          <a:off x="1714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111887</xdr:rowOff>
    </xdr:from>
    <xdr:to>
      <xdr:col>11</xdr:col>
      <xdr:colOff>136525</xdr:colOff>
      <xdr:row>29</xdr:row>
      <xdr:rowOff>135636</xdr:rowOff>
    </xdr:to>
    <xdr:cxnSp macro="">
      <xdr:nvCxnSpPr>
        <xdr:cNvPr id="88" name="直線コネクタ 87"/>
        <xdr:cNvCxnSpPr/>
      </xdr:nvCxnSpPr>
      <xdr:spPr>
        <a:xfrm>
          <a:off x="1765300" y="585546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35831</xdr:rowOff>
    </xdr:from>
    <xdr:ext cx="405111" cy="259045"/>
    <xdr:sp macro="" textlink="">
      <xdr:nvSpPr>
        <xdr:cNvPr id="89" name="n_1aveValue有形固定資産減価償却率"/>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90" name="n_2aveValue有形固定資産減価償却率"/>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91"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44975</xdr:rowOff>
    </xdr:from>
    <xdr:ext cx="405111" cy="259045"/>
    <xdr:sp macro="" textlink="">
      <xdr:nvSpPr>
        <xdr:cNvPr id="93" name="n_1mainValue有形固定資産減価償却率"/>
        <xdr:cNvSpPr txBox="1"/>
      </xdr:nvSpPr>
      <xdr:spPr>
        <a:xfrm>
          <a:off x="38360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94" name="n_2mainValue有形固定資産減価償却率"/>
        <xdr:cNvSpPr txBox="1"/>
      </xdr:nvSpPr>
      <xdr:spPr>
        <a:xfrm>
          <a:off x="3086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6113</xdr:rowOff>
    </xdr:from>
    <xdr:ext cx="405111" cy="259045"/>
    <xdr:sp macro="" textlink="">
      <xdr:nvSpPr>
        <xdr:cNvPr id="95" name="n_3mainValue有形固定資産減価償却率"/>
        <xdr:cNvSpPr txBox="1"/>
      </xdr:nvSpPr>
      <xdr:spPr>
        <a:xfrm>
          <a:off x="23247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6" name="n_4mainValue有形固定資産減価償却率"/>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債務償還比率は、類似団体平均を下回っており、主な要因は、借入れを抑制してきたことによるものと考えられる。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27" name="直線コネクタ 126"/>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28"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29" name="直線コネクタ 128"/>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32" name="債務償還比率平均値テキスト"/>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33" name="フローチャート: 判断 132"/>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34" name="フローチャート: 判断 133"/>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35" name="フローチャート: 判断 134"/>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36" name="フローチャート: 判断 135"/>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37" name="フローチャート: 判断 136"/>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71111</xdr:rowOff>
    </xdr:from>
    <xdr:to>
      <xdr:col>76</xdr:col>
      <xdr:colOff>73025</xdr:colOff>
      <xdr:row>30</xdr:row>
      <xdr:rowOff>1261</xdr:rowOff>
    </xdr:to>
    <xdr:sp macro="" textlink="">
      <xdr:nvSpPr>
        <xdr:cNvPr id="143" name="楕円 142"/>
        <xdr:cNvSpPr/>
      </xdr:nvSpPr>
      <xdr:spPr>
        <a:xfrm>
          <a:off x="14744700" y="58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93988</xdr:rowOff>
    </xdr:from>
    <xdr:ext cx="469744" cy="259045"/>
    <xdr:sp macro="" textlink="">
      <xdr:nvSpPr>
        <xdr:cNvPr id="144" name="債務償還比率該当値テキスト"/>
        <xdr:cNvSpPr txBox="1"/>
      </xdr:nvSpPr>
      <xdr:spPr>
        <a:xfrm>
          <a:off x="14846300" y="56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46781</xdr:rowOff>
    </xdr:from>
    <xdr:to>
      <xdr:col>72</xdr:col>
      <xdr:colOff>123825</xdr:colOff>
      <xdr:row>30</xdr:row>
      <xdr:rowOff>148381</xdr:rowOff>
    </xdr:to>
    <xdr:sp macro="" textlink="">
      <xdr:nvSpPr>
        <xdr:cNvPr id="145" name="楕円 144"/>
        <xdr:cNvSpPr/>
      </xdr:nvSpPr>
      <xdr:spPr>
        <a:xfrm>
          <a:off x="14033500" y="59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121911</xdr:rowOff>
    </xdr:from>
    <xdr:to>
      <xdr:col>76</xdr:col>
      <xdr:colOff>22225</xdr:colOff>
      <xdr:row>30</xdr:row>
      <xdr:rowOff>97581</xdr:rowOff>
    </xdr:to>
    <xdr:cxnSp macro="">
      <xdr:nvCxnSpPr>
        <xdr:cNvPr id="146" name="直線コネクタ 145"/>
        <xdr:cNvCxnSpPr/>
      </xdr:nvCxnSpPr>
      <xdr:spPr>
        <a:xfrm flipV="1">
          <a:off x="14084300" y="5865486"/>
          <a:ext cx="711200" cy="1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7030</xdr:rowOff>
    </xdr:from>
    <xdr:to>
      <xdr:col>68</xdr:col>
      <xdr:colOff>123825</xdr:colOff>
      <xdr:row>31</xdr:row>
      <xdr:rowOff>108630</xdr:rowOff>
    </xdr:to>
    <xdr:sp macro="" textlink="">
      <xdr:nvSpPr>
        <xdr:cNvPr id="147" name="楕円 146"/>
        <xdr:cNvSpPr/>
      </xdr:nvSpPr>
      <xdr:spPr>
        <a:xfrm>
          <a:off x="13271500" y="60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97581</xdr:rowOff>
    </xdr:from>
    <xdr:to>
      <xdr:col>72</xdr:col>
      <xdr:colOff>73025</xdr:colOff>
      <xdr:row>31</xdr:row>
      <xdr:rowOff>57830</xdr:rowOff>
    </xdr:to>
    <xdr:cxnSp macro="">
      <xdr:nvCxnSpPr>
        <xdr:cNvPr id="148" name="直線コネクタ 147"/>
        <xdr:cNvCxnSpPr/>
      </xdr:nvCxnSpPr>
      <xdr:spPr>
        <a:xfrm flipV="1">
          <a:off x="13322300" y="6012606"/>
          <a:ext cx="762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140544</xdr:rowOff>
    </xdr:from>
    <xdr:to>
      <xdr:col>64</xdr:col>
      <xdr:colOff>123825</xdr:colOff>
      <xdr:row>31</xdr:row>
      <xdr:rowOff>70694</xdr:rowOff>
    </xdr:to>
    <xdr:sp macro="" textlink="">
      <xdr:nvSpPr>
        <xdr:cNvPr id="149" name="楕円 148"/>
        <xdr:cNvSpPr/>
      </xdr:nvSpPr>
      <xdr:spPr>
        <a:xfrm>
          <a:off x="12509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19894</xdr:rowOff>
    </xdr:from>
    <xdr:to>
      <xdr:col>68</xdr:col>
      <xdr:colOff>73025</xdr:colOff>
      <xdr:row>31</xdr:row>
      <xdr:rowOff>57830</xdr:rowOff>
    </xdr:to>
    <xdr:cxnSp macro="">
      <xdr:nvCxnSpPr>
        <xdr:cNvPr id="150" name="直線コネクタ 149"/>
        <xdr:cNvCxnSpPr/>
      </xdr:nvCxnSpPr>
      <xdr:spPr>
        <a:xfrm>
          <a:off x="12560300" y="6106369"/>
          <a:ext cx="762000" cy="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147946</xdr:rowOff>
    </xdr:from>
    <xdr:to>
      <xdr:col>60</xdr:col>
      <xdr:colOff>123825</xdr:colOff>
      <xdr:row>31</xdr:row>
      <xdr:rowOff>78096</xdr:rowOff>
    </xdr:to>
    <xdr:sp macro="" textlink="">
      <xdr:nvSpPr>
        <xdr:cNvPr id="151" name="楕円 150"/>
        <xdr:cNvSpPr/>
      </xdr:nvSpPr>
      <xdr:spPr>
        <a:xfrm>
          <a:off x="11747500" y="60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19894</xdr:rowOff>
    </xdr:from>
    <xdr:to>
      <xdr:col>64</xdr:col>
      <xdr:colOff>73025</xdr:colOff>
      <xdr:row>31</xdr:row>
      <xdr:rowOff>27296</xdr:rowOff>
    </xdr:to>
    <xdr:cxnSp macro="">
      <xdr:nvCxnSpPr>
        <xdr:cNvPr id="152" name="直線コネクタ 151"/>
        <xdr:cNvCxnSpPr/>
      </xdr:nvCxnSpPr>
      <xdr:spPr>
        <a:xfrm flipV="1">
          <a:off x="11798300" y="6106369"/>
          <a:ext cx="7620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53" name="n_1aveValue債務償還比率"/>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54" name="n_2aveValue債務償還比率"/>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55" name="n_3aveValue債務償還比率"/>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56" name="n_4aveValue債務償還比率"/>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164908</xdr:rowOff>
    </xdr:from>
    <xdr:ext cx="469744" cy="259045"/>
    <xdr:sp macro="" textlink="">
      <xdr:nvSpPr>
        <xdr:cNvPr id="157" name="n_1mainValue債務償還比率"/>
        <xdr:cNvSpPr txBox="1"/>
      </xdr:nvSpPr>
      <xdr:spPr>
        <a:xfrm>
          <a:off x="13836727" y="573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125157</xdr:rowOff>
    </xdr:from>
    <xdr:ext cx="469744" cy="259045"/>
    <xdr:sp macro="" textlink="">
      <xdr:nvSpPr>
        <xdr:cNvPr id="158" name="n_2mainValue債務償還比率"/>
        <xdr:cNvSpPr txBox="1"/>
      </xdr:nvSpPr>
      <xdr:spPr>
        <a:xfrm>
          <a:off x="13087427" y="586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87221</xdr:rowOff>
    </xdr:from>
    <xdr:ext cx="469744" cy="259045"/>
    <xdr:sp macro="" textlink="">
      <xdr:nvSpPr>
        <xdr:cNvPr id="159" name="n_3mainValue債務償還比率"/>
        <xdr:cNvSpPr txBox="1"/>
      </xdr:nvSpPr>
      <xdr:spPr>
        <a:xfrm>
          <a:off x="12325427" y="583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94623</xdr:rowOff>
    </xdr:from>
    <xdr:ext cx="469744" cy="259045"/>
    <xdr:sp macro="" textlink="">
      <xdr:nvSpPr>
        <xdr:cNvPr id="160" name="n_4mainValue債務償還比率"/>
        <xdr:cNvSpPr txBox="1"/>
      </xdr:nvSpPr>
      <xdr:spPr>
        <a:xfrm>
          <a:off x="11563427" y="583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3" name="楕円 72"/>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4" name="【道路】&#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69215</xdr:rowOff>
    </xdr:from>
    <xdr:to>
      <xdr:col>20</xdr:col>
      <xdr:colOff>38100</xdr:colOff>
      <xdr:row>39</xdr:row>
      <xdr:rowOff>170815</xdr:rowOff>
    </xdr:to>
    <xdr:sp macro="" textlink="">
      <xdr:nvSpPr>
        <xdr:cNvPr id="75" name="楕円 74"/>
        <xdr:cNvSpPr/>
      </xdr:nvSpPr>
      <xdr:spPr>
        <a:xfrm>
          <a:off x="3746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120015</xdr:rowOff>
    </xdr:from>
    <xdr:to>
      <xdr:col>24</xdr:col>
      <xdr:colOff>63500</xdr:colOff>
      <xdr:row>39</xdr:row>
      <xdr:rowOff>133350</xdr:rowOff>
    </xdr:to>
    <xdr:cxnSp macro="">
      <xdr:nvCxnSpPr>
        <xdr:cNvPr id="76" name="直線コネクタ 75"/>
        <xdr:cNvCxnSpPr/>
      </xdr:nvCxnSpPr>
      <xdr:spPr>
        <a:xfrm>
          <a:off x="3797300" y="68065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42545</xdr:rowOff>
    </xdr:from>
    <xdr:to>
      <xdr:col>15</xdr:col>
      <xdr:colOff>101600</xdr:colOff>
      <xdr:row>39</xdr:row>
      <xdr:rowOff>144145</xdr:rowOff>
    </xdr:to>
    <xdr:sp macro="" textlink="">
      <xdr:nvSpPr>
        <xdr:cNvPr id="77" name="楕円 76"/>
        <xdr:cNvSpPr/>
      </xdr:nvSpPr>
      <xdr:spPr>
        <a:xfrm>
          <a:off x="2857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93345</xdr:rowOff>
    </xdr:from>
    <xdr:to>
      <xdr:col>19</xdr:col>
      <xdr:colOff>177800</xdr:colOff>
      <xdr:row>39</xdr:row>
      <xdr:rowOff>120015</xdr:rowOff>
    </xdr:to>
    <xdr:cxnSp macro="">
      <xdr:nvCxnSpPr>
        <xdr:cNvPr id="78" name="直線コネクタ 77"/>
        <xdr:cNvCxnSpPr/>
      </xdr:nvCxnSpPr>
      <xdr:spPr>
        <a:xfrm>
          <a:off x="2908300" y="67798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29210</xdr:rowOff>
    </xdr:from>
    <xdr:to>
      <xdr:col>10</xdr:col>
      <xdr:colOff>165100</xdr:colOff>
      <xdr:row>39</xdr:row>
      <xdr:rowOff>130810</xdr:rowOff>
    </xdr:to>
    <xdr:sp macro="" textlink="">
      <xdr:nvSpPr>
        <xdr:cNvPr id="79" name="楕円 78"/>
        <xdr:cNvSpPr/>
      </xdr:nvSpPr>
      <xdr:spPr>
        <a:xfrm>
          <a:off x="196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80010</xdr:rowOff>
    </xdr:from>
    <xdr:to>
      <xdr:col>15</xdr:col>
      <xdr:colOff>50800</xdr:colOff>
      <xdr:row>39</xdr:row>
      <xdr:rowOff>93345</xdr:rowOff>
    </xdr:to>
    <xdr:cxnSp macro="">
      <xdr:nvCxnSpPr>
        <xdr:cNvPr id="80" name="直線コネクタ 79"/>
        <xdr:cNvCxnSpPr/>
      </xdr:nvCxnSpPr>
      <xdr:spPr>
        <a:xfrm>
          <a:off x="2019300" y="67665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xdr:rowOff>
    </xdr:from>
    <xdr:to>
      <xdr:col>6</xdr:col>
      <xdr:colOff>38100</xdr:colOff>
      <xdr:row>39</xdr:row>
      <xdr:rowOff>106045</xdr:rowOff>
    </xdr:to>
    <xdr:sp macro="" textlink="">
      <xdr:nvSpPr>
        <xdr:cNvPr id="81" name="楕円 80"/>
        <xdr:cNvSpPr/>
      </xdr:nvSpPr>
      <xdr:spPr>
        <a:xfrm>
          <a:off x="1079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55245</xdr:rowOff>
    </xdr:from>
    <xdr:to>
      <xdr:col>10</xdr:col>
      <xdr:colOff>114300</xdr:colOff>
      <xdr:row>39</xdr:row>
      <xdr:rowOff>80010</xdr:rowOff>
    </xdr:to>
    <xdr:cxnSp macro="">
      <xdr:nvCxnSpPr>
        <xdr:cNvPr id="82" name="直線コネクタ 81"/>
        <xdr:cNvCxnSpPr/>
      </xdr:nvCxnSpPr>
      <xdr:spPr>
        <a:xfrm>
          <a:off x="1130300" y="67417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86"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161942</xdr:rowOff>
    </xdr:from>
    <xdr:ext cx="405111" cy="259045"/>
    <xdr:sp macro="" textlink="">
      <xdr:nvSpPr>
        <xdr:cNvPr id="87" name="n_1mainValue【道路】&#10;有形固定資産減価償却率"/>
        <xdr:cNvSpPr txBox="1"/>
      </xdr:nvSpPr>
      <xdr:spPr>
        <a:xfrm>
          <a:off x="3582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135272</xdr:rowOff>
    </xdr:from>
    <xdr:ext cx="405111" cy="259045"/>
    <xdr:sp macro="" textlink="">
      <xdr:nvSpPr>
        <xdr:cNvPr id="88" name="n_2mainValue【道路】&#10;有形固定資産減価償却率"/>
        <xdr:cNvSpPr txBox="1"/>
      </xdr:nvSpPr>
      <xdr:spPr>
        <a:xfrm>
          <a:off x="2705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121937</xdr:rowOff>
    </xdr:from>
    <xdr:ext cx="405111" cy="259045"/>
    <xdr:sp macro="" textlink="">
      <xdr:nvSpPr>
        <xdr:cNvPr id="89" name="n_3mainValue【道路】&#10;有形固定資産減価償却率"/>
        <xdr:cNvSpPr txBox="1"/>
      </xdr:nvSpPr>
      <xdr:spPr>
        <a:xfrm>
          <a:off x="1816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97172</xdr:rowOff>
    </xdr:from>
    <xdr:ext cx="405111" cy="259045"/>
    <xdr:sp macro="" textlink="">
      <xdr:nvSpPr>
        <xdr:cNvPr id="90" name="n_4mainValue【道路】&#10;有形固定資産減価償却率"/>
        <xdr:cNvSpPr txBox="1"/>
      </xdr:nvSpPr>
      <xdr:spPr>
        <a:xfrm>
          <a:off x="927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115316</xdr:rowOff>
    </xdr:from>
    <xdr:to>
      <xdr:col>55</xdr:col>
      <xdr:colOff>50800</xdr:colOff>
      <xdr:row>41</xdr:row>
      <xdr:rowOff>45466</xdr:rowOff>
    </xdr:to>
    <xdr:sp macro="" textlink="">
      <xdr:nvSpPr>
        <xdr:cNvPr id="130" name="楕円 129"/>
        <xdr:cNvSpPr/>
      </xdr:nvSpPr>
      <xdr:spPr>
        <a:xfrm>
          <a:off x="10426700" y="69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30243</xdr:rowOff>
    </xdr:from>
    <xdr:ext cx="469744" cy="259045"/>
    <xdr:sp macro="" textlink="">
      <xdr:nvSpPr>
        <xdr:cNvPr id="131" name="【道路】&#10;一人当たり延長該当値テキスト"/>
        <xdr:cNvSpPr txBox="1"/>
      </xdr:nvSpPr>
      <xdr:spPr>
        <a:xfrm>
          <a:off x="10515600" y="688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114554</xdr:rowOff>
    </xdr:from>
    <xdr:to>
      <xdr:col>50</xdr:col>
      <xdr:colOff>165100</xdr:colOff>
      <xdr:row>41</xdr:row>
      <xdr:rowOff>44704</xdr:rowOff>
    </xdr:to>
    <xdr:sp macro="" textlink="">
      <xdr:nvSpPr>
        <xdr:cNvPr id="132" name="楕円 131"/>
        <xdr:cNvSpPr/>
      </xdr:nvSpPr>
      <xdr:spPr>
        <a:xfrm>
          <a:off x="9588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165354</xdr:rowOff>
    </xdr:from>
    <xdr:to>
      <xdr:col>55</xdr:col>
      <xdr:colOff>0</xdr:colOff>
      <xdr:row>40</xdr:row>
      <xdr:rowOff>166116</xdr:rowOff>
    </xdr:to>
    <xdr:cxnSp macro="">
      <xdr:nvCxnSpPr>
        <xdr:cNvPr id="133" name="直線コネクタ 132"/>
        <xdr:cNvCxnSpPr/>
      </xdr:nvCxnSpPr>
      <xdr:spPr>
        <a:xfrm>
          <a:off x="9639300" y="702335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111887</xdr:rowOff>
    </xdr:from>
    <xdr:to>
      <xdr:col>46</xdr:col>
      <xdr:colOff>38100</xdr:colOff>
      <xdr:row>41</xdr:row>
      <xdr:rowOff>42037</xdr:rowOff>
    </xdr:to>
    <xdr:sp macro="" textlink="">
      <xdr:nvSpPr>
        <xdr:cNvPr id="134" name="楕円 133"/>
        <xdr:cNvSpPr/>
      </xdr:nvSpPr>
      <xdr:spPr>
        <a:xfrm>
          <a:off x="8699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162687</xdr:rowOff>
    </xdr:from>
    <xdr:to>
      <xdr:col>50</xdr:col>
      <xdr:colOff>114300</xdr:colOff>
      <xdr:row>40</xdr:row>
      <xdr:rowOff>165354</xdr:rowOff>
    </xdr:to>
    <xdr:cxnSp macro="">
      <xdr:nvCxnSpPr>
        <xdr:cNvPr id="135" name="直線コネクタ 134"/>
        <xdr:cNvCxnSpPr/>
      </xdr:nvCxnSpPr>
      <xdr:spPr>
        <a:xfrm>
          <a:off x="8750300" y="70206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109830</xdr:rowOff>
    </xdr:from>
    <xdr:to>
      <xdr:col>41</xdr:col>
      <xdr:colOff>101600</xdr:colOff>
      <xdr:row>41</xdr:row>
      <xdr:rowOff>39980</xdr:rowOff>
    </xdr:to>
    <xdr:sp macro="" textlink="">
      <xdr:nvSpPr>
        <xdr:cNvPr id="136" name="楕円 135"/>
        <xdr:cNvSpPr/>
      </xdr:nvSpPr>
      <xdr:spPr>
        <a:xfrm>
          <a:off x="7810500" y="6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160630</xdr:rowOff>
    </xdr:from>
    <xdr:to>
      <xdr:col>45</xdr:col>
      <xdr:colOff>177800</xdr:colOff>
      <xdr:row>40</xdr:row>
      <xdr:rowOff>162687</xdr:rowOff>
    </xdr:to>
    <xdr:cxnSp macro="">
      <xdr:nvCxnSpPr>
        <xdr:cNvPr id="137" name="直線コネクタ 136"/>
        <xdr:cNvCxnSpPr/>
      </xdr:nvCxnSpPr>
      <xdr:spPr>
        <a:xfrm>
          <a:off x="7861300" y="70186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107696</xdr:rowOff>
    </xdr:from>
    <xdr:to>
      <xdr:col>36</xdr:col>
      <xdr:colOff>165100</xdr:colOff>
      <xdr:row>41</xdr:row>
      <xdr:rowOff>37846</xdr:rowOff>
    </xdr:to>
    <xdr:sp macro="" textlink="">
      <xdr:nvSpPr>
        <xdr:cNvPr id="138" name="楕円 137"/>
        <xdr:cNvSpPr/>
      </xdr:nvSpPr>
      <xdr:spPr>
        <a:xfrm>
          <a:off x="6921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160630</xdr:rowOff>
    </xdr:to>
    <xdr:cxnSp macro="">
      <xdr:nvCxnSpPr>
        <xdr:cNvPr id="139" name="直線コネクタ 138"/>
        <xdr:cNvCxnSpPr/>
      </xdr:nvCxnSpPr>
      <xdr:spPr>
        <a:xfrm>
          <a:off x="6972300" y="701649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35831</xdr:rowOff>
    </xdr:from>
    <xdr:ext cx="469744" cy="259045"/>
    <xdr:sp macro="" textlink="">
      <xdr:nvSpPr>
        <xdr:cNvPr id="144" name="n_1mainValue【道路】&#10;一人当たり延長"/>
        <xdr:cNvSpPr txBox="1"/>
      </xdr:nvSpPr>
      <xdr:spPr>
        <a:xfrm>
          <a:off x="93917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33164</xdr:rowOff>
    </xdr:from>
    <xdr:ext cx="469744" cy="259045"/>
    <xdr:sp macro="" textlink="">
      <xdr:nvSpPr>
        <xdr:cNvPr id="145" name="n_2mainValue【道路】&#10;一人当たり延長"/>
        <xdr:cNvSpPr txBox="1"/>
      </xdr:nvSpPr>
      <xdr:spPr>
        <a:xfrm>
          <a:off x="85154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31107</xdr:rowOff>
    </xdr:from>
    <xdr:ext cx="469744" cy="259045"/>
    <xdr:sp macro="" textlink="">
      <xdr:nvSpPr>
        <xdr:cNvPr id="146" name="n_3mainValue【道路】&#10;一人当たり延長"/>
        <xdr:cNvSpPr txBox="1"/>
      </xdr:nvSpPr>
      <xdr:spPr>
        <a:xfrm>
          <a:off x="7626427" y="70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28973</xdr:rowOff>
    </xdr:from>
    <xdr:ext cx="469744" cy="259045"/>
    <xdr:sp macro="" textlink="">
      <xdr:nvSpPr>
        <xdr:cNvPr id="147" name="n_4mainValue【道路】&#10;一人当たり延長"/>
        <xdr:cNvSpPr txBox="1"/>
      </xdr:nvSpPr>
      <xdr:spPr>
        <a:xfrm>
          <a:off x="6737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23495</xdr:rowOff>
    </xdr:from>
    <xdr:to>
      <xdr:col>24</xdr:col>
      <xdr:colOff>114300</xdr:colOff>
      <xdr:row>58</xdr:row>
      <xdr:rowOff>125095</xdr:rowOff>
    </xdr:to>
    <xdr:sp macro="" textlink="">
      <xdr:nvSpPr>
        <xdr:cNvPr id="188" name="楕円 187"/>
        <xdr:cNvSpPr/>
      </xdr:nvSpPr>
      <xdr:spPr>
        <a:xfrm>
          <a:off x="4584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46372</xdr:rowOff>
    </xdr:from>
    <xdr:ext cx="405111" cy="259045"/>
    <xdr:sp macro="" textlink="">
      <xdr:nvSpPr>
        <xdr:cNvPr id="189" name="【橋りょう・トンネル】&#10;有形固定資産減価償却率該当値テキスト"/>
        <xdr:cNvSpPr txBox="1"/>
      </xdr:nvSpPr>
      <xdr:spPr>
        <a:xfrm>
          <a:off x="4673600"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90" name="楕円 189"/>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58</xdr:row>
      <xdr:rowOff>74295</xdr:rowOff>
    </xdr:to>
    <xdr:cxnSp macro="">
      <xdr:nvCxnSpPr>
        <xdr:cNvPr id="191" name="直線コネクタ 190"/>
        <xdr:cNvCxnSpPr/>
      </xdr:nvCxnSpPr>
      <xdr:spPr>
        <a:xfrm>
          <a:off x="3797300" y="99841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122555</xdr:rowOff>
    </xdr:from>
    <xdr:to>
      <xdr:col>15</xdr:col>
      <xdr:colOff>101600</xdr:colOff>
      <xdr:row>58</xdr:row>
      <xdr:rowOff>52705</xdr:rowOff>
    </xdr:to>
    <xdr:sp macro="" textlink="">
      <xdr:nvSpPr>
        <xdr:cNvPr id="192" name="楕円 191"/>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xdr:rowOff>
    </xdr:from>
    <xdr:to>
      <xdr:col>19</xdr:col>
      <xdr:colOff>177800</xdr:colOff>
      <xdr:row>58</xdr:row>
      <xdr:rowOff>40005</xdr:rowOff>
    </xdr:to>
    <xdr:cxnSp macro="">
      <xdr:nvCxnSpPr>
        <xdr:cNvPr id="193" name="直線コネクタ 192"/>
        <xdr:cNvCxnSpPr/>
      </xdr:nvCxnSpPr>
      <xdr:spPr>
        <a:xfrm>
          <a:off x="2908300" y="994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84455</xdr:rowOff>
    </xdr:from>
    <xdr:to>
      <xdr:col>10</xdr:col>
      <xdr:colOff>165100</xdr:colOff>
      <xdr:row>58</xdr:row>
      <xdr:rowOff>14605</xdr:rowOff>
    </xdr:to>
    <xdr:sp macro="" textlink="">
      <xdr:nvSpPr>
        <xdr:cNvPr id="194" name="楕円 193"/>
        <xdr:cNvSpPr/>
      </xdr:nvSpPr>
      <xdr:spPr>
        <a:xfrm>
          <a:off x="1968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135255</xdr:rowOff>
    </xdr:from>
    <xdr:to>
      <xdr:col>15</xdr:col>
      <xdr:colOff>50800</xdr:colOff>
      <xdr:row>58</xdr:row>
      <xdr:rowOff>1905</xdr:rowOff>
    </xdr:to>
    <xdr:cxnSp macro="">
      <xdr:nvCxnSpPr>
        <xdr:cNvPr id="195" name="直線コネクタ 194"/>
        <xdr:cNvCxnSpPr/>
      </xdr:nvCxnSpPr>
      <xdr:spPr>
        <a:xfrm>
          <a:off x="2019300" y="9907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36830</xdr:rowOff>
    </xdr:from>
    <xdr:to>
      <xdr:col>6</xdr:col>
      <xdr:colOff>38100</xdr:colOff>
      <xdr:row>57</xdr:row>
      <xdr:rowOff>138430</xdr:rowOff>
    </xdr:to>
    <xdr:sp macro="" textlink="">
      <xdr:nvSpPr>
        <xdr:cNvPr id="196" name="楕円 195"/>
        <xdr:cNvSpPr/>
      </xdr:nvSpPr>
      <xdr:spPr>
        <a:xfrm>
          <a:off x="107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135255</xdr:rowOff>
    </xdr:to>
    <xdr:cxnSp macro="">
      <xdr:nvCxnSpPr>
        <xdr:cNvPr id="197" name="直線コネクタ 196"/>
        <xdr:cNvCxnSpPr/>
      </xdr:nvCxnSpPr>
      <xdr:spPr>
        <a:xfrm>
          <a:off x="1130300" y="9860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202" name="n_1main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69232</xdr:rowOff>
    </xdr:from>
    <xdr:ext cx="405111" cy="259045"/>
    <xdr:sp macro="" textlink="">
      <xdr:nvSpPr>
        <xdr:cNvPr id="203" name="n_2mainValue【橋りょう・トンネル】&#10;有形固定資産減価償却率"/>
        <xdr:cNvSpPr txBox="1"/>
      </xdr:nvSpPr>
      <xdr:spPr>
        <a:xfrm>
          <a:off x="2705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31132</xdr:rowOff>
    </xdr:from>
    <xdr:ext cx="405111" cy="259045"/>
    <xdr:sp macro="" textlink="">
      <xdr:nvSpPr>
        <xdr:cNvPr id="204" name="n_3mainValue【橋りょう・トンネル】&#10;有形固定資産減価償却率"/>
        <xdr:cNvSpPr txBox="1"/>
      </xdr:nvSpPr>
      <xdr:spPr>
        <a:xfrm>
          <a:off x="1816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154957</xdr:rowOff>
    </xdr:from>
    <xdr:ext cx="405111" cy="259045"/>
    <xdr:sp macro="" textlink="">
      <xdr:nvSpPr>
        <xdr:cNvPr id="205" name="n_4mainValue【橋りょう・トンネル】&#10;有形固定資産減価償却率"/>
        <xdr:cNvSpPr txBox="1"/>
      </xdr:nvSpPr>
      <xdr:spPr>
        <a:xfrm>
          <a:off x="927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133425</xdr:rowOff>
    </xdr:from>
    <xdr:to>
      <xdr:col>55</xdr:col>
      <xdr:colOff>50800</xdr:colOff>
      <xdr:row>61</xdr:row>
      <xdr:rowOff>63575</xdr:rowOff>
    </xdr:to>
    <xdr:sp macro="" textlink="">
      <xdr:nvSpPr>
        <xdr:cNvPr id="247" name="楕円 246"/>
        <xdr:cNvSpPr/>
      </xdr:nvSpPr>
      <xdr:spPr>
        <a:xfrm>
          <a:off x="10426700" y="104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156302</xdr:rowOff>
    </xdr:from>
    <xdr:ext cx="599010" cy="259045"/>
    <xdr:sp macro="" textlink="">
      <xdr:nvSpPr>
        <xdr:cNvPr id="248" name="【橋りょう・トンネル】&#10;一人当たり有形固定資産（償却資産）額該当値テキスト"/>
        <xdr:cNvSpPr txBox="1"/>
      </xdr:nvSpPr>
      <xdr:spPr>
        <a:xfrm>
          <a:off x="10515600" y="1027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130425</xdr:rowOff>
    </xdr:from>
    <xdr:to>
      <xdr:col>50</xdr:col>
      <xdr:colOff>165100</xdr:colOff>
      <xdr:row>61</xdr:row>
      <xdr:rowOff>60575</xdr:rowOff>
    </xdr:to>
    <xdr:sp macro="" textlink="">
      <xdr:nvSpPr>
        <xdr:cNvPr id="249" name="楕円 248"/>
        <xdr:cNvSpPr/>
      </xdr:nvSpPr>
      <xdr:spPr>
        <a:xfrm>
          <a:off x="9588500" y="104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9775</xdr:rowOff>
    </xdr:from>
    <xdr:to>
      <xdr:col>55</xdr:col>
      <xdr:colOff>0</xdr:colOff>
      <xdr:row>61</xdr:row>
      <xdr:rowOff>12775</xdr:rowOff>
    </xdr:to>
    <xdr:cxnSp macro="">
      <xdr:nvCxnSpPr>
        <xdr:cNvPr id="250" name="直線コネクタ 249"/>
        <xdr:cNvCxnSpPr/>
      </xdr:nvCxnSpPr>
      <xdr:spPr>
        <a:xfrm>
          <a:off x="9639300" y="10468225"/>
          <a:ext cx="8382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122433</xdr:rowOff>
    </xdr:from>
    <xdr:to>
      <xdr:col>46</xdr:col>
      <xdr:colOff>38100</xdr:colOff>
      <xdr:row>61</xdr:row>
      <xdr:rowOff>52583</xdr:rowOff>
    </xdr:to>
    <xdr:sp macro="" textlink="">
      <xdr:nvSpPr>
        <xdr:cNvPr id="251" name="楕円 250"/>
        <xdr:cNvSpPr/>
      </xdr:nvSpPr>
      <xdr:spPr>
        <a:xfrm>
          <a:off x="8699500" y="104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1783</xdr:rowOff>
    </xdr:from>
    <xdr:to>
      <xdr:col>50</xdr:col>
      <xdr:colOff>114300</xdr:colOff>
      <xdr:row>61</xdr:row>
      <xdr:rowOff>9775</xdr:rowOff>
    </xdr:to>
    <xdr:cxnSp macro="">
      <xdr:nvCxnSpPr>
        <xdr:cNvPr id="252" name="直線コネクタ 251"/>
        <xdr:cNvCxnSpPr/>
      </xdr:nvCxnSpPr>
      <xdr:spPr>
        <a:xfrm>
          <a:off x="8750300" y="10460233"/>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116695</xdr:rowOff>
    </xdr:from>
    <xdr:to>
      <xdr:col>41</xdr:col>
      <xdr:colOff>101600</xdr:colOff>
      <xdr:row>61</xdr:row>
      <xdr:rowOff>46845</xdr:rowOff>
    </xdr:to>
    <xdr:sp macro="" textlink="">
      <xdr:nvSpPr>
        <xdr:cNvPr id="253" name="楕円 252"/>
        <xdr:cNvSpPr/>
      </xdr:nvSpPr>
      <xdr:spPr>
        <a:xfrm>
          <a:off x="7810500" y="104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167495</xdr:rowOff>
    </xdr:from>
    <xdr:to>
      <xdr:col>45</xdr:col>
      <xdr:colOff>177800</xdr:colOff>
      <xdr:row>61</xdr:row>
      <xdr:rowOff>1783</xdr:rowOff>
    </xdr:to>
    <xdr:cxnSp macro="">
      <xdr:nvCxnSpPr>
        <xdr:cNvPr id="254" name="直線コネクタ 253"/>
        <xdr:cNvCxnSpPr/>
      </xdr:nvCxnSpPr>
      <xdr:spPr>
        <a:xfrm>
          <a:off x="7861300" y="10454495"/>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122002</xdr:rowOff>
    </xdr:from>
    <xdr:to>
      <xdr:col>36</xdr:col>
      <xdr:colOff>165100</xdr:colOff>
      <xdr:row>61</xdr:row>
      <xdr:rowOff>52152</xdr:rowOff>
    </xdr:to>
    <xdr:sp macro="" textlink="">
      <xdr:nvSpPr>
        <xdr:cNvPr id="255" name="楕円 254"/>
        <xdr:cNvSpPr/>
      </xdr:nvSpPr>
      <xdr:spPr>
        <a:xfrm>
          <a:off x="6921500" y="104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167495</xdr:rowOff>
    </xdr:from>
    <xdr:to>
      <xdr:col>41</xdr:col>
      <xdr:colOff>50800</xdr:colOff>
      <xdr:row>61</xdr:row>
      <xdr:rowOff>1352</xdr:rowOff>
    </xdr:to>
    <xdr:cxnSp macro="">
      <xdr:nvCxnSpPr>
        <xdr:cNvPr id="256" name="直線コネクタ 255"/>
        <xdr:cNvCxnSpPr/>
      </xdr:nvCxnSpPr>
      <xdr:spPr>
        <a:xfrm flipV="1">
          <a:off x="6972300" y="10454495"/>
          <a:ext cx="889000" cy="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77102</xdr:rowOff>
    </xdr:from>
    <xdr:ext cx="599010" cy="259045"/>
    <xdr:sp macro="" textlink="">
      <xdr:nvSpPr>
        <xdr:cNvPr id="261" name="n_1mainValue【橋りょう・トンネル】&#10;一人当たり有形固定資産（償却資産）額"/>
        <xdr:cNvSpPr txBox="1"/>
      </xdr:nvSpPr>
      <xdr:spPr>
        <a:xfrm>
          <a:off x="9327095" y="101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69110</xdr:rowOff>
    </xdr:from>
    <xdr:ext cx="599010" cy="259045"/>
    <xdr:sp macro="" textlink="">
      <xdr:nvSpPr>
        <xdr:cNvPr id="262" name="n_2mainValue【橋りょう・トンネル】&#10;一人当たり有形固定資産（償却資産）額"/>
        <xdr:cNvSpPr txBox="1"/>
      </xdr:nvSpPr>
      <xdr:spPr>
        <a:xfrm>
          <a:off x="8450795" y="101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63372</xdr:rowOff>
    </xdr:from>
    <xdr:ext cx="599010" cy="259045"/>
    <xdr:sp macro="" textlink="">
      <xdr:nvSpPr>
        <xdr:cNvPr id="263" name="n_3mainValue【橋りょう・トンネル】&#10;一人当たり有形固定資産（償却資産）額"/>
        <xdr:cNvSpPr txBox="1"/>
      </xdr:nvSpPr>
      <xdr:spPr>
        <a:xfrm>
          <a:off x="7561795" y="1017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68679</xdr:rowOff>
    </xdr:from>
    <xdr:ext cx="599010" cy="259045"/>
    <xdr:sp macro="" textlink="">
      <xdr:nvSpPr>
        <xdr:cNvPr id="264" name="n_4mainValue【橋りょう・トンネル】&#10;一人当たり有形固定資産（償却資産）額"/>
        <xdr:cNvSpPr txBox="1"/>
      </xdr:nvSpPr>
      <xdr:spPr>
        <a:xfrm>
          <a:off x="6672795" y="1018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4"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160655</xdr:rowOff>
    </xdr:from>
    <xdr:to>
      <xdr:col>24</xdr:col>
      <xdr:colOff>114300</xdr:colOff>
      <xdr:row>79</xdr:row>
      <xdr:rowOff>90805</xdr:rowOff>
    </xdr:to>
    <xdr:sp macro="" textlink="">
      <xdr:nvSpPr>
        <xdr:cNvPr id="305" name="楕円 304"/>
        <xdr:cNvSpPr/>
      </xdr:nvSpPr>
      <xdr:spPr>
        <a:xfrm>
          <a:off x="45847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75582</xdr:rowOff>
    </xdr:from>
    <xdr:ext cx="405111" cy="259045"/>
    <xdr:sp macro="" textlink="">
      <xdr:nvSpPr>
        <xdr:cNvPr id="306" name="【公営住宅】&#10;有形固定資産減価償却率該当値テキスト"/>
        <xdr:cNvSpPr txBox="1"/>
      </xdr:nvSpPr>
      <xdr:spPr>
        <a:xfrm>
          <a:off x="4673600"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109220</xdr:rowOff>
    </xdr:from>
    <xdr:to>
      <xdr:col>20</xdr:col>
      <xdr:colOff>38100</xdr:colOff>
      <xdr:row>79</xdr:row>
      <xdr:rowOff>39370</xdr:rowOff>
    </xdr:to>
    <xdr:sp macro="" textlink="">
      <xdr:nvSpPr>
        <xdr:cNvPr id="307" name="楕円 306"/>
        <xdr:cNvSpPr/>
      </xdr:nvSpPr>
      <xdr:spPr>
        <a:xfrm>
          <a:off x="3746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79</xdr:row>
      <xdr:rowOff>40005</xdr:rowOff>
    </xdr:to>
    <xdr:cxnSp macro="">
      <xdr:nvCxnSpPr>
        <xdr:cNvPr id="308" name="直線コネクタ 307"/>
        <xdr:cNvCxnSpPr/>
      </xdr:nvCxnSpPr>
      <xdr:spPr>
        <a:xfrm>
          <a:off x="3797300" y="13533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57786</xdr:rowOff>
    </xdr:from>
    <xdr:to>
      <xdr:col>15</xdr:col>
      <xdr:colOff>101600</xdr:colOff>
      <xdr:row>78</xdr:row>
      <xdr:rowOff>159386</xdr:rowOff>
    </xdr:to>
    <xdr:sp macro="" textlink="">
      <xdr:nvSpPr>
        <xdr:cNvPr id="309" name="楕円 308"/>
        <xdr:cNvSpPr/>
      </xdr:nvSpPr>
      <xdr:spPr>
        <a:xfrm>
          <a:off x="2857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108586</xdr:rowOff>
    </xdr:from>
    <xdr:to>
      <xdr:col>19</xdr:col>
      <xdr:colOff>177800</xdr:colOff>
      <xdr:row>78</xdr:row>
      <xdr:rowOff>160020</xdr:rowOff>
    </xdr:to>
    <xdr:cxnSp macro="">
      <xdr:nvCxnSpPr>
        <xdr:cNvPr id="310" name="直線コネクタ 309"/>
        <xdr:cNvCxnSpPr/>
      </xdr:nvCxnSpPr>
      <xdr:spPr>
        <a:xfrm>
          <a:off x="2908300" y="134816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8255</xdr:rowOff>
    </xdr:from>
    <xdr:to>
      <xdr:col>10</xdr:col>
      <xdr:colOff>165100</xdr:colOff>
      <xdr:row>78</xdr:row>
      <xdr:rowOff>109855</xdr:rowOff>
    </xdr:to>
    <xdr:sp macro="" textlink="">
      <xdr:nvSpPr>
        <xdr:cNvPr id="311" name="楕円 310"/>
        <xdr:cNvSpPr/>
      </xdr:nvSpPr>
      <xdr:spPr>
        <a:xfrm>
          <a:off x="1968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59055</xdr:rowOff>
    </xdr:from>
    <xdr:to>
      <xdr:col>15</xdr:col>
      <xdr:colOff>50800</xdr:colOff>
      <xdr:row>78</xdr:row>
      <xdr:rowOff>108586</xdr:rowOff>
    </xdr:to>
    <xdr:cxnSp macro="">
      <xdr:nvCxnSpPr>
        <xdr:cNvPr id="312" name="直線コネクタ 311"/>
        <xdr:cNvCxnSpPr/>
      </xdr:nvCxnSpPr>
      <xdr:spPr>
        <a:xfrm>
          <a:off x="2019300" y="13432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141605</xdr:rowOff>
    </xdr:from>
    <xdr:to>
      <xdr:col>6</xdr:col>
      <xdr:colOff>38100</xdr:colOff>
      <xdr:row>78</xdr:row>
      <xdr:rowOff>71755</xdr:rowOff>
    </xdr:to>
    <xdr:sp macro="" textlink="">
      <xdr:nvSpPr>
        <xdr:cNvPr id="313" name="楕円 312"/>
        <xdr:cNvSpPr/>
      </xdr:nvSpPr>
      <xdr:spPr>
        <a:xfrm>
          <a:off x="1079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20955</xdr:rowOff>
    </xdr:from>
    <xdr:to>
      <xdr:col>10</xdr:col>
      <xdr:colOff>114300</xdr:colOff>
      <xdr:row>78</xdr:row>
      <xdr:rowOff>59055</xdr:rowOff>
    </xdr:to>
    <xdr:cxnSp macro="">
      <xdr:nvCxnSpPr>
        <xdr:cNvPr id="314" name="直線コネクタ 313"/>
        <xdr:cNvCxnSpPr/>
      </xdr:nvCxnSpPr>
      <xdr:spPr>
        <a:xfrm>
          <a:off x="1130300" y="13394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55897</xdr:rowOff>
    </xdr:from>
    <xdr:ext cx="405111" cy="259045"/>
    <xdr:sp macro="" textlink="">
      <xdr:nvSpPr>
        <xdr:cNvPr id="319" name="n_1mainValue【公営住宅】&#10;有形固定資産減価償却率"/>
        <xdr:cNvSpPr txBox="1"/>
      </xdr:nvSpPr>
      <xdr:spPr>
        <a:xfrm>
          <a:off x="3582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4463</xdr:rowOff>
    </xdr:from>
    <xdr:ext cx="405111" cy="259045"/>
    <xdr:sp macro="" textlink="">
      <xdr:nvSpPr>
        <xdr:cNvPr id="320" name="n_2mainValue【公営住宅】&#10;有形固定資産減価償却率"/>
        <xdr:cNvSpPr txBox="1"/>
      </xdr:nvSpPr>
      <xdr:spPr>
        <a:xfrm>
          <a:off x="2705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126382</xdr:rowOff>
    </xdr:from>
    <xdr:ext cx="405111" cy="259045"/>
    <xdr:sp macro="" textlink="">
      <xdr:nvSpPr>
        <xdr:cNvPr id="321" name="n_3mainValue【公営住宅】&#10;有形固定資産減価償却率"/>
        <xdr:cNvSpPr txBox="1"/>
      </xdr:nvSpPr>
      <xdr:spPr>
        <a:xfrm>
          <a:off x="1816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88282</xdr:rowOff>
    </xdr:from>
    <xdr:ext cx="405111" cy="259045"/>
    <xdr:sp macro="" textlink="">
      <xdr:nvSpPr>
        <xdr:cNvPr id="322" name="n_4mainValue【公営住宅】&#10;有形固定資産減価償却率"/>
        <xdr:cNvSpPr txBox="1"/>
      </xdr:nvSpPr>
      <xdr:spPr>
        <a:xfrm>
          <a:off x="92774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58" name="楕円 357"/>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110253</xdr:rowOff>
    </xdr:from>
    <xdr:ext cx="469744" cy="259045"/>
    <xdr:sp macro="" textlink="">
      <xdr:nvSpPr>
        <xdr:cNvPr id="359" name="【公営住宅】&#10;一人当たり面積該当値テキスト"/>
        <xdr:cNvSpPr txBox="1"/>
      </xdr:nvSpPr>
      <xdr:spPr>
        <a:xfrm>
          <a:off x="10515600" y="1451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60" name="楕円 359"/>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74676</xdr:rowOff>
    </xdr:to>
    <xdr:cxnSp macro="">
      <xdr:nvCxnSpPr>
        <xdr:cNvPr id="361" name="直線コネクタ 360"/>
        <xdr:cNvCxnSpPr/>
      </xdr:nvCxnSpPr>
      <xdr:spPr>
        <a:xfrm>
          <a:off x="9639300" y="14647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23876</xdr:rowOff>
    </xdr:from>
    <xdr:to>
      <xdr:col>46</xdr:col>
      <xdr:colOff>38100</xdr:colOff>
      <xdr:row>85</xdr:row>
      <xdr:rowOff>125476</xdr:rowOff>
    </xdr:to>
    <xdr:sp macro="" textlink="">
      <xdr:nvSpPr>
        <xdr:cNvPr id="362" name="楕円 361"/>
        <xdr:cNvSpPr/>
      </xdr:nvSpPr>
      <xdr:spPr>
        <a:xfrm>
          <a:off x="8699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74676</xdr:rowOff>
    </xdr:to>
    <xdr:cxnSp macro="">
      <xdr:nvCxnSpPr>
        <xdr:cNvPr id="363" name="直線コネクタ 362"/>
        <xdr:cNvCxnSpPr/>
      </xdr:nvCxnSpPr>
      <xdr:spPr>
        <a:xfrm>
          <a:off x="8750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23304</xdr:rowOff>
    </xdr:from>
    <xdr:to>
      <xdr:col>41</xdr:col>
      <xdr:colOff>101600</xdr:colOff>
      <xdr:row>85</xdr:row>
      <xdr:rowOff>124904</xdr:rowOff>
    </xdr:to>
    <xdr:sp macro="" textlink="">
      <xdr:nvSpPr>
        <xdr:cNvPr id="364" name="楕円 363"/>
        <xdr:cNvSpPr/>
      </xdr:nvSpPr>
      <xdr:spPr>
        <a:xfrm>
          <a:off x="7810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74104</xdr:rowOff>
    </xdr:from>
    <xdr:to>
      <xdr:col>45</xdr:col>
      <xdr:colOff>177800</xdr:colOff>
      <xdr:row>85</xdr:row>
      <xdr:rowOff>74676</xdr:rowOff>
    </xdr:to>
    <xdr:cxnSp macro="">
      <xdr:nvCxnSpPr>
        <xdr:cNvPr id="365" name="直線コネクタ 364"/>
        <xdr:cNvCxnSpPr/>
      </xdr:nvCxnSpPr>
      <xdr:spPr>
        <a:xfrm>
          <a:off x="7861300" y="146473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23304</xdr:rowOff>
    </xdr:from>
    <xdr:to>
      <xdr:col>36</xdr:col>
      <xdr:colOff>165100</xdr:colOff>
      <xdr:row>85</xdr:row>
      <xdr:rowOff>124904</xdr:rowOff>
    </xdr:to>
    <xdr:sp macro="" textlink="">
      <xdr:nvSpPr>
        <xdr:cNvPr id="366" name="楕円 365"/>
        <xdr:cNvSpPr/>
      </xdr:nvSpPr>
      <xdr:spPr>
        <a:xfrm>
          <a:off x="6921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74104</xdr:rowOff>
    </xdr:from>
    <xdr:to>
      <xdr:col>41</xdr:col>
      <xdr:colOff>50800</xdr:colOff>
      <xdr:row>85</xdr:row>
      <xdr:rowOff>74104</xdr:rowOff>
    </xdr:to>
    <xdr:cxnSp macro="">
      <xdr:nvCxnSpPr>
        <xdr:cNvPr id="367" name="直線コネクタ 366"/>
        <xdr:cNvCxnSpPr/>
      </xdr:nvCxnSpPr>
      <xdr:spPr>
        <a:xfrm>
          <a:off x="6972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72" name="n_1mainValue【公営住宅】&#10;一人当たり面積"/>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116603</xdr:rowOff>
    </xdr:from>
    <xdr:ext cx="469744" cy="259045"/>
    <xdr:sp macro="" textlink="">
      <xdr:nvSpPr>
        <xdr:cNvPr id="373" name="n_2mainValue【公営住宅】&#10;一人当たり面積"/>
        <xdr:cNvSpPr txBox="1"/>
      </xdr:nvSpPr>
      <xdr:spPr>
        <a:xfrm>
          <a:off x="8515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116031</xdr:rowOff>
    </xdr:from>
    <xdr:ext cx="469744" cy="259045"/>
    <xdr:sp macro="" textlink="">
      <xdr:nvSpPr>
        <xdr:cNvPr id="374" name="n_3mainValue【公営住宅】&#10;一人当たり面積"/>
        <xdr:cNvSpPr txBox="1"/>
      </xdr:nvSpPr>
      <xdr:spPr>
        <a:xfrm>
          <a:off x="7626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116031</xdr:rowOff>
    </xdr:from>
    <xdr:ext cx="469744" cy="259045"/>
    <xdr:sp macro="" textlink="">
      <xdr:nvSpPr>
        <xdr:cNvPr id="375" name="n_4mainValue【公営住宅】&#10;一人当たり面積"/>
        <xdr:cNvSpPr txBox="1"/>
      </xdr:nvSpPr>
      <xdr:spPr>
        <a:xfrm>
          <a:off x="6737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421" name="【認定こども園・幼稚園・保育所】&#10;有形固定資産減価償却率平均値テキスト"/>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432" name="楕円 431"/>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433" name="【認定こども園・幼稚園・保育所】&#10;有形固定資産減価償却率該当値テキスト"/>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34" name="楕円 433"/>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114300</xdr:rowOff>
    </xdr:to>
    <xdr:cxnSp macro="">
      <xdr:nvCxnSpPr>
        <xdr:cNvPr id="435" name="直線コネクタ 434"/>
        <xdr:cNvCxnSpPr/>
      </xdr:nvCxnSpPr>
      <xdr:spPr>
        <a:xfrm>
          <a:off x="15481300" y="6225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107315</xdr:rowOff>
    </xdr:from>
    <xdr:to>
      <xdr:col>76</xdr:col>
      <xdr:colOff>165100</xdr:colOff>
      <xdr:row>36</xdr:row>
      <xdr:rowOff>37465</xdr:rowOff>
    </xdr:to>
    <xdr:sp macro="" textlink="">
      <xdr:nvSpPr>
        <xdr:cNvPr id="436" name="楕円 435"/>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53340</xdr:rowOff>
    </xdr:to>
    <xdr:cxnSp macro="">
      <xdr:nvCxnSpPr>
        <xdr:cNvPr id="437" name="直線コネクタ 436"/>
        <xdr:cNvCxnSpPr/>
      </xdr:nvCxnSpPr>
      <xdr:spPr>
        <a:xfrm>
          <a:off x="14592300" y="61588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53975</xdr:rowOff>
    </xdr:from>
    <xdr:to>
      <xdr:col>72</xdr:col>
      <xdr:colOff>38100</xdr:colOff>
      <xdr:row>35</xdr:row>
      <xdr:rowOff>155575</xdr:rowOff>
    </xdr:to>
    <xdr:sp macro="" textlink="">
      <xdr:nvSpPr>
        <xdr:cNvPr id="438" name="楕円 437"/>
        <xdr:cNvSpPr/>
      </xdr:nvSpPr>
      <xdr:spPr>
        <a:xfrm>
          <a:off x="13652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104775</xdr:rowOff>
    </xdr:from>
    <xdr:to>
      <xdr:col>76</xdr:col>
      <xdr:colOff>114300</xdr:colOff>
      <xdr:row>35</xdr:row>
      <xdr:rowOff>158115</xdr:rowOff>
    </xdr:to>
    <xdr:cxnSp macro="">
      <xdr:nvCxnSpPr>
        <xdr:cNvPr id="439" name="直線コネクタ 438"/>
        <xdr:cNvCxnSpPr/>
      </xdr:nvCxnSpPr>
      <xdr:spPr>
        <a:xfrm>
          <a:off x="13703300" y="61055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164465</xdr:rowOff>
    </xdr:from>
    <xdr:to>
      <xdr:col>67</xdr:col>
      <xdr:colOff>101600</xdr:colOff>
      <xdr:row>35</xdr:row>
      <xdr:rowOff>94615</xdr:rowOff>
    </xdr:to>
    <xdr:sp macro="" textlink="">
      <xdr:nvSpPr>
        <xdr:cNvPr id="440" name="楕円 439"/>
        <xdr:cNvSpPr/>
      </xdr:nvSpPr>
      <xdr:spPr>
        <a:xfrm>
          <a:off x="12763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35</xdr:row>
      <xdr:rowOff>104775</xdr:rowOff>
    </xdr:to>
    <xdr:cxnSp macro="">
      <xdr:nvCxnSpPr>
        <xdr:cNvPr id="441" name="直線コネクタ 440"/>
        <xdr:cNvCxnSpPr/>
      </xdr:nvCxnSpPr>
      <xdr:spPr>
        <a:xfrm>
          <a:off x="12814300" y="60445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xdr:cNvSpPr txBox="1"/>
      </xdr:nvSpPr>
      <xdr:spPr>
        <a:xfrm>
          <a:off x="1526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43" name="n_2aveValue【認定こども園・幼稚園・保育所】&#10;有形固定資産減価償却率"/>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85742</xdr:rowOff>
    </xdr:from>
    <xdr:ext cx="405111" cy="259045"/>
    <xdr:sp macro="" textlink="">
      <xdr:nvSpPr>
        <xdr:cNvPr id="444" name="n_3aveValue【認定こども園・幼稚園・保育所】&#10;有形固定資産減価償却率"/>
        <xdr:cNvSpPr txBox="1"/>
      </xdr:nvSpPr>
      <xdr:spPr>
        <a:xfrm>
          <a:off x="13500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81932</xdr:rowOff>
    </xdr:from>
    <xdr:ext cx="405111" cy="259045"/>
    <xdr:sp macro="" textlink="">
      <xdr:nvSpPr>
        <xdr:cNvPr id="445" name="n_4aveValue【認定こども園・幼稚園・保育所】&#10;有形固定資産減価償却率"/>
        <xdr:cNvSpPr txBox="1"/>
      </xdr:nvSpPr>
      <xdr:spPr>
        <a:xfrm>
          <a:off x="12611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120667</xdr:rowOff>
    </xdr:from>
    <xdr:ext cx="405111" cy="259045"/>
    <xdr:sp macro="" textlink="">
      <xdr:nvSpPr>
        <xdr:cNvPr id="446" name="n_1mainValue【認定こども園・幼稚園・保育所】&#10;有形固定資産減価償却率"/>
        <xdr:cNvSpPr txBox="1"/>
      </xdr:nvSpPr>
      <xdr:spPr>
        <a:xfrm>
          <a:off x="15266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53992</xdr:rowOff>
    </xdr:from>
    <xdr:ext cx="405111" cy="259045"/>
    <xdr:sp macro="" textlink="">
      <xdr:nvSpPr>
        <xdr:cNvPr id="447" name="n_2mainValue【認定こども園・幼稚園・保育所】&#10;有形固定資産減価償却率"/>
        <xdr:cNvSpPr txBox="1"/>
      </xdr:nvSpPr>
      <xdr:spPr>
        <a:xfrm>
          <a:off x="14389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652</xdr:rowOff>
    </xdr:from>
    <xdr:ext cx="405111" cy="259045"/>
    <xdr:sp macro="" textlink="">
      <xdr:nvSpPr>
        <xdr:cNvPr id="448" name="n_3mainValue【認定こども園・幼稚園・保育所】&#10;有形固定資産減価償却率"/>
        <xdr:cNvSpPr txBox="1"/>
      </xdr:nvSpPr>
      <xdr:spPr>
        <a:xfrm>
          <a:off x="13500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111142</xdr:rowOff>
    </xdr:from>
    <xdr:ext cx="405111" cy="259045"/>
    <xdr:sp macro="" textlink="">
      <xdr:nvSpPr>
        <xdr:cNvPr id="449" name="n_4mainValue【認定こども園・幼稚園・保育所】&#10;有形固定資産減価償却率"/>
        <xdr:cNvSpPr txBox="1"/>
      </xdr:nvSpPr>
      <xdr:spPr>
        <a:xfrm>
          <a:off x="12611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489" name="楕円 488"/>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110507</xdr:rowOff>
    </xdr:from>
    <xdr:ext cx="469744" cy="259045"/>
    <xdr:sp macro="" textlink="">
      <xdr:nvSpPr>
        <xdr:cNvPr id="490" name="【認定こども園・幼稚園・保育所】&#10;一人当たり面積該当値テキスト"/>
        <xdr:cNvSpPr txBox="1"/>
      </xdr:nvSpPr>
      <xdr:spPr>
        <a:xfrm>
          <a:off x="22199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491" name="楕円 490"/>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11430</xdr:rowOff>
    </xdr:to>
    <xdr:cxnSp macro="">
      <xdr:nvCxnSpPr>
        <xdr:cNvPr id="492" name="直線コネクタ 491"/>
        <xdr:cNvCxnSpPr/>
      </xdr:nvCxnSpPr>
      <xdr:spPr>
        <a:xfrm>
          <a:off x="21323300" y="704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3" name="楕円 492"/>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11430</xdr:rowOff>
    </xdr:to>
    <xdr:cxnSp macro="">
      <xdr:nvCxnSpPr>
        <xdr:cNvPr id="494" name="直線コネクタ 493"/>
        <xdr:cNvCxnSpPr/>
      </xdr:nvCxnSpPr>
      <xdr:spPr>
        <a:xfrm>
          <a:off x="20434300" y="7002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5" name="楕円 494"/>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6" name="直線コネクタ 495"/>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7" name="楕円 496"/>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144780</xdr:rowOff>
    </xdr:to>
    <xdr:cxnSp macro="">
      <xdr:nvCxnSpPr>
        <xdr:cNvPr id="498" name="直線コネクタ 497"/>
        <xdr:cNvCxnSpPr/>
      </xdr:nvCxnSpPr>
      <xdr:spPr>
        <a:xfrm>
          <a:off x="18656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03" name="n_1mainValue【認定こども園・幼稚園・保育所】&#10;一人当たり面積"/>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4"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5"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6" name="n_4mainValue【認定こども園・幼稚園・保育所】&#10;一人当たり面積"/>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148082</xdr:rowOff>
    </xdr:from>
    <xdr:to>
      <xdr:col>85</xdr:col>
      <xdr:colOff>177800</xdr:colOff>
      <xdr:row>63</xdr:row>
      <xdr:rowOff>78232</xdr:rowOff>
    </xdr:to>
    <xdr:sp macro="" textlink="">
      <xdr:nvSpPr>
        <xdr:cNvPr id="545" name="楕円 544"/>
        <xdr:cNvSpPr/>
      </xdr:nvSpPr>
      <xdr:spPr>
        <a:xfrm>
          <a:off x="162687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126509</xdr:rowOff>
    </xdr:from>
    <xdr:ext cx="405111" cy="259045"/>
    <xdr:sp macro="" textlink="">
      <xdr:nvSpPr>
        <xdr:cNvPr id="546" name="【学校施設】&#10;有形固定資産減価償却率該当値テキスト"/>
        <xdr:cNvSpPr txBox="1"/>
      </xdr:nvSpPr>
      <xdr:spPr>
        <a:xfrm>
          <a:off x="16357600"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31496</xdr:rowOff>
    </xdr:from>
    <xdr:to>
      <xdr:col>81</xdr:col>
      <xdr:colOff>101600</xdr:colOff>
      <xdr:row>63</xdr:row>
      <xdr:rowOff>133096</xdr:rowOff>
    </xdr:to>
    <xdr:sp macro="" textlink="">
      <xdr:nvSpPr>
        <xdr:cNvPr id="547" name="楕円 546"/>
        <xdr:cNvSpPr/>
      </xdr:nvSpPr>
      <xdr:spPr>
        <a:xfrm>
          <a:off x="15430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27432</xdr:rowOff>
    </xdr:from>
    <xdr:to>
      <xdr:col>85</xdr:col>
      <xdr:colOff>127000</xdr:colOff>
      <xdr:row>63</xdr:row>
      <xdr:rowOff>82296</xdr:rowOff>
    </xdr:to>
    <xdr:cxnSp macro="">
      <xdr:nvCxnSpPr>
        <xdr:cNvPr id="548" name="直線コネクタ 547"/>
        <xdr:cNvCxnSpPr/>
      </xdr:nvCxnSpPr>
      <xdr:spPr>
        <a:xfrm flipV="1">
          <a:off x="15481300" y="1082878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56642</xdr:rowOff>
    </xdr:from>
    <xdr:to>
      <xdr:col>76</xdr:col>
      <xdr:colOff>165100</xdr:colOff>
      <xdr:row>63</xdr:row>
      <xdr:rowOff>158242</xdr:rowOff>
    </xdr:to>
    <xdr:sp macro="" textlink="">
      <xdr:nvSpPr>
        <xdr:cNvPr id="549" name="楕円 548"/>
        <xdr:cNvSpPr/>
      </xdr:nvSpPr>
      <xdr:spPr>
        <a:xfrm>
          <a:off x="14541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82296</xdr:rowOff>
    </xdr:from>
    <xdr:to>
      <xdr:col>81</xdr:col>
      <xdr:colOff>50800</xdr:colOff>
      <xdr:row>63</xdr:row>
      <xdr:rowOff>107442</xdr:rowOff>
    </xdr:to>
    <xdr:cxnSp macro="">
      <xdr:nvCxnSpPr>
        <xdr:cNvPr id="550" name="直線コネクタ 549"/>
        <xdr:cNvCxnSpPr/>
      </xdr:nvCxnSpPr>
      <xdr:spPr>
        <a:xfrm flipV="1">
          <a:off x="14592300" y="108836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22352</xdr:rowOff>
    </xdr:from>
    <xdr:to>
      <xdr:col>72</xdr:col>
      <xdr:colOff>38100</xdr:colOff>
      <xdr:row>63</xdr:row>
      <xdr:rowOff>123952</xdr:rowOff>
    </xdr:to>
    <xdr:sp macro="" textlink="">
      <xdr:nvSpPr>
        <xdr:cNvPr id="551" name="楕円 550"/>
        <xdr:cNvSpPr/>
      </xdr:nvSpPr>
      <xdr:spPr>
        <a:xfrm>
          <a:off x="13652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73152</xdr:rowOff>
    </xdr:from>
    <xdr:to>
      <xdr:col>76</xdr:col>
      <xdr:colOff>114300</xdr:colOff>
      <xdr:row>63</xdr:row>
      <xdr:rowOff>107442</xdr:rowOff>
    </xdr:to>
    <xdr:cxnSp macro="">
      <xdr:nvCxnSpPr>
        <xdr:cNvPr id="552" name="直線コネクタ 551"/>
        <xdr:cNvCxnSpPr/>
      </xdr:nvCxnSpPr>
      <xdr:spPr>
        <a:xfrm>
          <a:off x="13703300" y="1087450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553" name="楕円 552"/>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57150</xdr:rowOff>
    </xdr:from>
    <xdr:to>
      <xdr:col>71</xdr:col>
      <xdr:colOff>177800</xdr:colOff>
      <xdr:row>63</xdr:row>
      <xdr:rowOff>73152</xdr:rowOff>
    </xdr:to>
    <xdr:cxnSp macro="">
      <xdr:nvCxnSpPr>
        <xdr:cNvPr id="554" name="直線コネクタ 553"/>
        <xdr:cNvCxnSpPr/>
      </xdr:nvCxnSpPr>
      <xdr:spPr>
        <a:xfrm>
          <a:off x="12814300" y="108585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101617</xdr:rowOff>
    </xdr:from>
    <xdr:ext cx="405111" cy="259045"/>
    <xdr:sp macro="" textlink="">
      <xdr:nvSpPr>
        <xdr:cNvPr id="555"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556"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57"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558"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124223</xdr:rowOff>
    </xdr:from>
    <xdr:ext cx="405111" cy="259045"/>
    <xdr:sp macro="" textlink="">
      <xdr:nvSpPr>
        <xdr:cNvPr id="559" name="n_1mainValue【学校施設】&#10;有形固定資産減価償却率"/>
        <xdr:cNvSpPr txBox="1"/>
      </xdr:nvSpPr>
      <xdr:spPr>
        <a:xfrm>
          <a:off x="15266044" y="109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149369</xdr:rowOff>
    </xdr:from>
    <xdr:ext cx="405111" cy="259045"/>
    <xdr:sp macro="" textlink="">
      <xdr:nvSpPr>
        <xdr:cNvPr id="560" name="n_2mainValue【学校施設】&#10;有形固定資産減価償却率"/>
        <xdr:cNvSpPr txBox="1"/>
      </xdr:nvSpPr>
      <xdr:spPr>
        <a:xfrm>
          <a:off x="14389744" y="109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115079</xdr:rowOff>
    </xdr:from>
    <xdr:ext cx="405111" cy="259045"/>
    <xdr:sp macro="" textlink="">
      <xdr:nvSpPr>
        <xdr:cNvPr id="561" name="n_3mainValue【学校施設】&#10;有形固定資産減価償却率"/>
        <xdr:cNvSpPr txBox="1"/>
      </xdr:nvSpPr>
      <xdr:spPr>
        <a:xfrm>
          <a:off x="13500744" y="1091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562" name="n_4mainValue【学校施設】&#10;有形固定資産減価償却率"/>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91803</xdr:rowOff>
    </xdr:from>
    <xdr:to>
      <xdr:col>116</xdr:col>
      <xdr:colOff>114300</xdr:colOff>
      <xdr:row>63</xdr:row>
      <xdr:rowOff>21953</xdr:rowOff>
    </xdr:to>
    <xdr:sp macro="" textlink="">
      <xdr:nvSpPr>
        <xdr:cNvPr id="605" name="楕円 604"/>
        <xdr:cNvSpPr/>
      </xdr:nvSpPr>
      <xdr:spPr>
        <a:xfrm>
          <a:off x="221107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70230</xdr:rowOff>
    </xdr:from>
    <xdr:ext cx="469744" cy="259045"/>
    <xdr:sp macro="" textlink="">
      <xdr:nvSpPr>
        <xdr:cNvPr id="606" name="【学校施設】&#10;一人当たり面積該当値テキスト"/>
        <xdr:cNvSpPr txBox="1"/>
      </xdr:nvSpPr>
      <xdr:spPr>
        <a:xfrm>
          <a:off x="22199600" y="107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108131</xdr:rowOff>
    </xdr:from>
    <xdr:to>
      <xdr:col>112</xdr:col>
      <xdr:colOff>38100</xdr:colOff>
      <xdr:row>63</xdr:row>
      <xdr:rowOff>38281</xdr:rowOff>
    </xdr:to>
    <xdr:sp macro="" textlink="">
      <xdr:nvSpPr>
        <xdr:cNvPr id="607" name="楕円 606"/>
        <xdr:cNvSpPr/>
      </xdr:nvSpPr>
      <xdr:spPr>
        <a:xfrm>
          <a:off x="21272500" y="107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142603</xdr:rowOff>
    </xdr:from>
    <xdr:to>
      <xdr:col>116</xdr:col>
      <xdr:colOff>63500</xdr:colOff>
      <xdr:row>62</xdr:row>
      <xdr:rowOff>158931</xdr:rowOff>
    </xdr:to>
    <xdr:cxnSp macro="">
      <xdr:nvCxnSpPr>
        <xdr:cNvPr id="608" name="直線コネクタ 607"/>
        <xdr:cNvCxnSpPr/>
      </xdr:nvCxnSpPr>
      <xdr:spPr>
        <a:xfrm flipV="1">
          <a:off x="21323300" y="107725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609" name="楕円 608"/>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158931</xdr:rowOff>
    </xdr:to>
    <xdr:cxnSp macro="">
      <xdr:nvCxnSpPr>
        <xdr:cNvPr id="610" name="直線コネクタ 609"/>
        <xdr:cNvCxnSpPr/>
      </xdr:nvCxnSpPr>
      <xdr:spPr>
        <a:xfrm>
          <a:off x="20434300" y="107768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611" name="楕円 610"/>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62</xdr:row>
      <xdr:rowOff>146957</xdr:rowOff>
    </xdr:to>
    <xdr:cxnSp macro="">
      <xdr:nvCxnSpPr>
        <xdr:cNvPr id="612" name="直線コネクタ 611"/>
        <xdr:cNvCxnSpPr/>
      </xdr:nvCxnSpPr>
      <xdr:spPr>
        <a:xfrm>
          <a:off x="19545300" y="1075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76563</xdr:rowOff>
    </xdr:from>
    <xdr:to>
      <xdr:col>98</xdr:col>
      <xdr:colOff>38100</xdr:colOff>
      <xdr:row>63</xdr:row>
      <xdr:rowOff>6713</xdr:rowOff>
    </xdr:to>
    <xdr:sp macro="" textlink="">
      <xdr:nvSpPr>
        <xdr:cNvPr id="613" name="楕円 612"/>
        <xdr:cNvSpPr/>
      </xdr:nvSpPr>
      <xdr:spPr>
        <a:xfrm>
          <a:off x="18605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127363</xdr:rowOff>
    </xdr:from>
    <xdr:to>
      <xdr:col>102</xdr:col>
      <xdr:colOff>114300</xdr:colOff>
      <xdr:row>62</xdr:row>
      <xdr:rowOff>127363</xdr:rowOff>
    </xdr:to>
    <xdr:cxnSp macro="">
      <xdr:nvCxnSpPr>
        <xdr:cNvPr id="614" name="直線コネクタ 613"/>
        <xdr:cNvCxnSpPr/>
      </xdr:nvCxnSpPr>
      <xdr:spPr>
        <a:xfrm>
          <a:off x="18656300" y="10757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29408</xdr:rowOff>
    </xdr:from>
    <xdr:ext cx="469744" cy="259045"/>
    <xdr:sp macro="" textlink="">
      <xdr:nvSpPr>
        <xdr:cNvPr id="619" name="n_1mainValue【学校施設】&#10;一人当たり面積"/>
        <xdr:cNvSpPr txBox="1"/>
      </xdr:nvSpPr>
      <xdr:spPr>
        <a:xfrm>
          <a:off x="21075727" y="108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620" name="n_2mainValue【学校施設】&#10;一人当たり面積"/>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621" name="n_3mainValue【学校施設】&#10;一人当たり面積"/>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169290</xdr:rowOff>
    </xdr:from>
    <xdr:ext cx="469744" cy="259045"/>
    <xdr:sp macro="" textlink="">
      <xdr:nvSpPr>
        <xdr:cNvPr id="622" name="n_4mainValue【学校施設】&#10;一人当たり面積"/>
        <xdr:cNvSpPr txBox="1"/>
      </xdr:nvSpPr>
      <xdr:spPr>
        <a:xfrm>
          <a:off x="18421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類似団体平均と比較して有形固定資産減価償却率が高くなっている施設は、道路、学校施設であり、低くなっている施設は橋りょう・トンネル、認定こども園・幼稚園・保育所、公営住宅である。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％となっているが、個別計画に基づき大規模改修を行うなど、老朽化対策を行っていく予定である。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年度末に一部公営住宅を廃止し、新たに公営住宅を建設したこと、保育所も１施設建替えを行ったことから類似団体と比べて低くなっている。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4" name="楕円 73"/>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5" name="【図書館】&#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80917</xdr:rowOff>
    </xdr:from>
    <xdr:to>
      <xdr:col>20</xdr:col>
      <xdr:colOff>38100</xdr:colOff>
      <xdr:row>37</xdr:row>
      <xdr:rowOff>11067</xdr:rowOff>
    </xdr:to>
    <xdr:sp macro="" textlink="">
      <xdr:nvSpPr>
        <xdr:cNvPr id="76" name="楕円 75"/>
        <xdr:cNvSpPr/>
      </xdr:nvSpPr>
      <xdr:spPr>
        <a:xfrm>
          <a:off x="3746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131717</xdr:rowOff>
    </xdr:from>
    <xdr:to>
      <xdr:col>24</xdr:col>
      <xdr:colOff>63500</xdr:colOff>
      <xdr:row>37</xdr:row>
      <xdr:rowOff>7620</xdr:rowOff>
    </xdr:to>
    <xdr:cxnSp macro="">
      <xdr:nvCxnSpPr>
        <xdr:cNvPr id="77" name="直線コネクタ 76"/>
        <xdr:cNvCxnSpPr/>
      </xdr:nvCxnSpPr>
      <xdr:spPr>
        <a:xfrm>
          <a:off x="3797300" y="630391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136434</xdr:rowOff>
    </xdr:from>
    <xdr:to>
      <xdr:col>15</xdr:col>
      <xdr:colOff>101600</xdr:colOff>
      <xdr:row>37</xdr:row>
      <xdr:rowOff>66584</xdr:rowOff>
    </xdr:to>
    <xdr:sp macro="" textlink="">
      <xdr:nvSpPr>
        <xdr:cNvPr id="78" name="楕円 77"/>
        <xdr:cNvSpPr/>
      </xdr:nvSpPr>
      <xdr:spPr>
        <a:xfrm>
          <a:off x="2857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131717</xdr:rowOff>
    </xdr:from>
    <xdr:to>
      <xdr:col>19</xdr:col>
      <xdr:colOff>177800</xdr:colOff>
      <xdr:row>37</xdr:row>
      <xdr:rowOff>15784</xdr:rowOff>
    </xdr:to>
    <xdr:cxnSp macro="">
      <xdr:nvCxnSpPr>
        <xdr:cNvPr id="79" name="直線コネクタ 78"/>
        <xdr:cNvCxnSpPr/>
      </xdr:nvCxnSpPr>
      <xdr:spPr>
        <a:xfrm flipV="1">
          <a:off x="2908300" y="63039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80" name="楕円 79"/>
        <xdr:cNvSpPr/>
      </xdr:nvSpPr>
      <xdr:spPr>
        <a:xfrm>
          <a:off x="196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15784</xdr:rowOff>
    </xdr:to>
    <xdr:cxnSp macro="">
      <xdr:nvCxnSpPr>
        <xdr:cNvPr id="81" name="直線コネクタ 80"/>
        <xdr:cNvCxnSpPr/>
      </xdr:nvCxnSpPr>
      <xdr:spPr>
        <a:xfrm>
          <a:off x="2019300" y="63169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49893</xdr:rowOff>
    </xdr:from>
    <xdr:to>
      <xdr:col>6</xdr:col>
      <xdr:colOff>38100</xdr:colOff>
      <xdr:row>36</xdr:row>
      <xdr:rowOff>151493</xdr:rowOff>
    </xdr:to>
    <xdr:sp macro="" textlink="">
      <xdr:nvSpPr>
        <xdr:cNvPr id="82" name="楕円 81"/>
        <xdr:cNvSpPr/>
      </xdr:nvSpPr>
      <xdr:spPr>
        <a:xfrm>
          <a:off x="1079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100693</xdr:rowOff>
    </xdr:from>
    <xdr:to>
      <xdr:col>10</xdr:col>
      <xdr:colOff>114300</xdr:colOff>
      <xdr:row>36</xdr:row>
      <xdr:rowOff>144780</xdr:rowOff>
    </xdr:to>
    <xdr:cxnSp macro="">
      <xdr:nvCxnSpPr>
        <xdr:cNvPr id="83" name="直線コネクタ 82"/>
        <xdr:cNvCxnSpPr/>
      </xdr:nvCxnSpPr>
      <xdr:spPr>
        <a:xfrm>
          <a:off x="1130300" y="62728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103431</xdr:rowOff>
    </xdr:from>
    <xdr:ext cx="405111" cy="259045"/>
    <xdr:sp macro="" textlink="">
      <xdr:nvSpPr>
        <xdr:cNvPr id="85" name="n_2aveValue【図書館】&#10;有形固定資産減価償却率"/>
        <xdr:cNvSpPr txBox="1"/>
      </xdr:nvSpPr>
      <xdr:spPr>
        <a:xfrm>
          <a:off x="2705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114861</xdr:rowOff>
    </xdr:from>
    <xdr:ext cx="405111" cy="259045"/>
    <xdr:sp macro="" textlink="">
      <xdr:nvSpPr>
        <xdr:cNvPr id="86" name="n_3aveValue【図書館】&#10;有形固定資産減価償却率"/>
        <xdr:cNvSpPr txBox="1"/>
      </xdr:nvSpPr>
      <xdr:spPr>
        <a:xfrm>
          <a:off x="1816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27594</xdr:rowOff>
    </xdr:from>
    <xdr:ext cx="405111" cy="259045"/>
    <xdr:sp macro="" textlink="">
      <xdr:nvSpPr>
        <xdr:cNvPr id="88" name="n_1mainValue【図書館】&#10;有形固定資産減価償却率"/>
        <xdr:cNvSpPr txBox="1"/>
      </xdr:nvSpPr>
      <xdr:spPr>
        <a:xfrm>
          <a:off x="35820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83111</xdr:rowOff>
    </xdr:from>
    <xdr:ext cx="405111" cy="259045"/>
    <xdr:sp macro="" textlink="">
      <xdr:nvSpPr>
        <xdr:cNvPr id="89" name="n_2mainValue【図書館】&#10;有形固定資産減価償却率"/>
        <xdr:cNvSpPr txBox="1"/>
      </xdr:nvSpPr>
      <xdr:spPr>
        <a:xfrm>
          <a:off x="2705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90" name="n_3mainValue【図書館】&#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168020</xdr:rowOff>
    </xdr:from>
    <xdr:ext cx="405111" cy="259045"/>
    <xdr:sp macro="" textlink="">
      <xdr:nvSpPr>
        <xdr:cNvPr id="91" name="n_4mainValue【図書館】&#10;有形固定資産減価償却率"/>
        <xdr:cNvSpPr txBox="1"/>
      </xdr:nvSpPr>
      <xdr:spPr>
        <a:xfrm>
          <a:off x="927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14515</xdr:rowOff>
    </xdr:from>
    <xdr:to>
      <xdr:col>55</xdr:col>
      <xdr:colOff>50800</xdr:colOff>
      <xdr:row>40</xdr:row>
      <xdr:rowOff>116115</xdr:rowOff>
    </xdr:to>
    <xdr:sp macro="" textlink="">
      <xdr:nvSpPr>
        <xdr:cNvPr id="133" name="楕円 132"/>
        <xdr:cNvSpPr/>
      </xdr:nvSpPr>
      <xdr:spPr>
        <a:xfrm>
          <a:off x="104267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164392</xdr:rowOff>
    </xdr:from>
    <xdr:ext cx="469744" cy="259045"/>
    <xdr:sp macro="" textlink="">
      <xdr:nvSpPr>
        <xdr:cNvPr id="134" name="【図書館】&#10;一人当たり面積該当値テキスト"/>
        <xdr:cNvSpPr txBox="1"/>
      </xdr:nvSpPr>
      <xdr:spPr>
        <a:xfrm>
          <a:off x="1051560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14515</xdr:rowOff>
    </xdr:from>
    <xdr:to>
      <xdr:col>50</xdr:col>
      <xdr:colOff>165100</xdr:colOff>
      <xdr:row>40</xdr:row>
      <xdr:rowOff>116115</xdr:rowOff>
    </xdr:to>
    <xdr:sp macro="" textlink="">
      <xdr:nvSpPr>
        <xdr:cNvPr id="135" name="楕円 134"/>
        <xdr:cNvSpPr/>
      </xdr:nvSpPr>
      <xdr:spPr>
        <a:xfrm>
          <a:off x="9588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65315</xdr:rowOff>
    </xdr:from>
    <xdr:to>
      <xdr:col>55</xdr:col>
      <xdr:colOff>0</xdr:colOff>
      <xdr:row>40</xdr:row>
      <xdr:rowOff>65315</xdr:rowOff>
    </xdr:to>
    <xdr:cxnSp macro="">
      <xdr:nvCxnSpPr>
        <xdr:cNvPr id="136" name="直線コネクタ 135"/>
        <xdr:cNvCxnSpPr/>
      </xdr:nvCxnSpPr>
      <xdr:spPr>
        <a:xfrm>
          <a:off x="9639300" y="6923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37" name="楕円 136"/>
        <xdr:cNvSpPr/>
      </xdr:nvSpPr>
      <xdr:spPr>
        <a:xfrm>
          <a:off x="8699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65315</xdr:rowOff>
    </xdr:from>
    <xdr:to>
      <xdr:col>50</xdr:col>
      <xdr:colOff>114300</xdr:colOff>
      <xdr:row>40</xdr:row>
      <xdr:rowOff>65315</xdr:rowOff>
    </xdr:to>
    <xdr:cxnSp macro="">
      <xdr:nvCxnSpPr>
        <xdr:cNvPr id="138" name="直線コネクタ 137"/>
        <xdr:cNvCxnSpPr/>
      </xdr:nvCxnSpPr>
      <xdr:spPr>
        <a:xfrm>
          <a:off x="8750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3628</xdr:rowOff>
    </xdr:from>
    <xdr:to>
      <xdr:col>41</xdr:col>
      <xdr:colOff>101600</xdr:colOff>
      <xdr:row>40</xdr:row>
      <xdr:rowOff>105228</xdr:rowOff>
    </xdr:to>
    <xdr:sp macro="" textlink="">
      <xdr:nvSpPr>
        <xdr:cNvPr id="139" name="楕円 138"/>
        <xdr:cNvSpPr/>
      </xdr:nvSpPr>
      <xdr:spPr>
        <a:xfrm>
          <a:off x="7810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54428</xdr:rowOff>
    </xdr:from>
    <xdr:to>
      <xdr:col>45</xdr:col>
      <xdr:colOff>177800</xdr:colOff>
      <xdr:row>40</xdr:row>
      <xdr:rowOff>65315</xdr:rowOff>
    </xdr:to>
    <xdr:cxnSp macro="">
      <xdr:nvCxnSpPr>
        <xdr:cNvPr id="140" name="直線コネクタ 139"/>
        <xdr:cNvCxnSpPr/>
      </xdr:nvCxnSpPr>
      <xdr:spPr>
        <a:xfrm>
          <a:off x="7861300" y="691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3628</xdr:rowOff>
    </xdr:from>
    <xdr:to>
      <xdr:col>36</xdr:col>
      <xdr:colOff>165100</xdr:colOff>
      <xdr:row>40</xdr:row>
      <xdr:rowOff>105228</xdr:rowOff>
    </xdr:to>
    <xdr:sp macro="" textlink="">
      <xdr:nvSpPr>
        <xdr:cNvPr id="141" name="楕円 140"/>
        <xdr:cNvSpPr/>
      </xdr:nvSpPr>
      <xdr:spPr>
        <a:xfrm>
          <a:off x="6921500" y="68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54428</xdr:rowOff>
    </xdr:from>
    <xdr:to>
      <xdr:col>41</xdr:col>
      <xdr:colOff>50800</xdr:colOff>
      <xdr:row>40</xdr:row>
      <xdr:rowOff>54428</xdr:rowOff>
    </xdr:to>
    <xdr:cxnSp macro="">
      <xdr:nvCxnSpPr>
        <xdr:cNvPr id="142" name="直線コネクタ 141"/>
        <xdr:cNvCxnSpPr/>
      </xdr:nvCxnSpPr>
      <xdr:spPr>
        <a:xfrm>
          <a:off x="6972300" y="691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107242</xdr:rowOff>
    </xdr:from>
    <xdr:ext cx="469744" cy="259045"/>
    <xdr:sp macro="" textlink="">
      <xdr:nvSpPr>
        <xdr:cNvPr id="143" name="n_1aveValue【図書館】&#10;一人当たり面積"/>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96355</xdr:rowOff>
    </xdr:from>
    <xdr:ext cx="469744" cy="259045"/>
    <xdr:sp macro="" textlink="">
      <xdr:nvSpPr>
        <xdr:cNvPr id="146" name="n_4aveValue【図書館】&#10;一人当たり面積"/>
        <xdr:cNvSpPr txBox="1"/>
      </xdr:nvSpPr>
      <xdr:spPr>
        <a:xfrm>
          <a:off x="6737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132642</xdr:rowOff>
    </xdr:from>
    <xdr:ext cx="469744" cy="259045"/>
    <xdr:sp macro="" textlink="">
      <xdr:nvSpPr>
        <xdr:cNvPr id="147" name="n_1main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8" name="n_2mainValue【図書館】&#10;一人当たり面積"/>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96355</xdr:rowOff>
    </xdr:from>
    <xdr:ext cx="469744" cy="259045"/>
    <xdr:sp macro="" textlink="">
      <xdr:nvSpPr>
        <xdr:cNvPr id="149" name="n_3mainValue【図書館】&#10;一人当たり面積"/>
        <xdr:cNvSpPr txBox="1"/>
      </xdr:nvSpPr>
      <xdr:spPr>
        <a:xfrm>
          <a:off x="7626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50" name="n_4main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91" name="楕円 190"/>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92" name="【体育館・プー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193" name="楕円 192"/>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64770</xdr:rowOff>
    </xdr:from>
    <xdr:to>
      <xdr:col>24</xdr:col>
      <xdr:colOff>63500</xdr:colOff>
      <xdr:row>58</xdr:row>
      <xdr:rowOff>114300</xdr:rowOff>
    </xdr:to>
    <xdr:cxnSp macro="">
      <xdr:nvCxnSpPr>
        <xdr:cNvPr id="194" name="直線コネクタ 193"/>
        <xdr:cNvCxnSpPr/>
      </xdr:nvCxnSpPr>
      <xdr:spPr>
        <a:xfrm>
          <a:off x="3797300" y="10008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135890</xdr:rowOff>
    </xdr:from>
    <xdr:to>
      <xdr:col>15</xdr:col>
      <xdr:colOff>101600</xdr:colOff>
      <xdr:row>58</xdr:row>
      <xdr:rowOff>66040</xdr:rowOff>
    </xdr:to>
    <xdr:sp macro="" textlink="">
      <xdr:nvSpPr>
        <xdr:cNvPr id="195" name="楕円 194"/>
        <xdr:cNvSpPr/>
      </xdr:nvSpPr>
      <xdr:spPr>
        <a:xfrm>
          <a:off x="2857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64770</xdr:rowOff>
    </xdr:to>
    <xdr:cxnSp macro="">
      <xdr:nvCxnSpPr>
        <xdr:cNvPr id="196" name="直線コネクタ 195"/>
        <xdr:cNvCxnSpPr/>
      </xdr:nvCxnSpPr>
      <xdr:spPr>
        <a:xfrm>
          <a:off x="2908300" y="9959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16510</xdr:rowOff>
    </xdr:to>
    <xdr:sp macro="" textlink="">
      <xdr:nvSpPr>
        <xdr:cNvPr id="197" name="楕円 196"/>
        <xdr:cNvSpPr/>
      </xdr:nvSpPr>
      <xdr:spPr>
        <a:xfrm>
          <a:off x="196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137160</xdr:rowOff>
    </xdr:from>
    <xdr:to>
      <xdr:col>15</xdr:col>
      <xdr:colOff>50800</xdr:colOff>
      <xdr:row>58</xdr:row>
      <xdr:rowOff>15240</xdr:rowOff>
    </xdr:to>
    <xdr:cxnSp macro="">
      <xdr:nvCxnSpPr>
        <xdr:cNvPr id="198" name="直線コネクタ 197"/>
        <xdr:cNvCxnSpPr/>
      </xdr:nvCxnSpPr>
      <xdr:spPr>
        <a:xfrm>
          <a:off x="2019300" y="9909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36830</xdr:rowOff>
    </xdr:from>
    <xdr:to>
      <xdr:col>6</xdr:col>
      <xdr:colOff>38100</xdr:colOff>
      <xdr:row>57</xdr:row>
      <xdr:rowOff>138430</xdr:rowOff>
    </xdr:to>
    <xdr:sp macro="" textlink="">
      <xdr:nvSpPr>
        <xdr:cNvPr id="199" name="楕円 198"/>
        <xdr:cNvSpPr/>
      </xdr:nvSpPr>
      <xdr:spPr>
        <a:xfrm>
          <a:off x="107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57</xdr:row>
      <xdr:rowOff>137160</xdr:rowOff>
    </xdr:to>
    <xdr:cxnSp macro="">
      <xdr:nvCxnSpPr>
        <xdr:cNvPr id="200" name="直線コネクタ 199"/>
        <xdr:cNvCxnSpPr/>
      </xdr:nvCxnSpPr>
      <xdr:spPr>
        <a:xfrm>
          <a:off x="1130300" y="9860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132097</xdr:rowOff>
    </xdr:from>
    <xdr:ext cx="405111" cy="259045"/>
    <xdr:sp macro="" textlink="">
      <xdr:nvSpPr>
        <xdr:cNvPr id="205" name="n_1mainValue【体育館・プール】&#10;有形固定資産減価償却率"/>
        <xdr:cNvSpPr txBox="1"/>
      </xdr:nvSpPr>
      <xdr:spPr>
        <a:xfrm>
          <a:off x="3582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82567</xdr:rowOff>
    </xdr:from>
    <xdr:ext cx="405111" cy="259045"/>
    <xdr:sp macro="" textlink="">
      <xdr:nvSpPr>
        <xdr:cNvPr id="206" name="n_2mainValue【体育館・プール】&#10;有形固定資産減価償却率"/>
        <xdr:cNvSpPr txBox="1"/>
      </xdr:nvSpPr>
      <xdr:spPr>
        <a:xfrm>
          <a:off x="2705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33037</xdr:rowOff>
    </xdr:from>
    <xdr:ext cx="405111" cy="259045"/>
    <xdr:sp macro="" textlink="">
      <xdr:nvSpPr>
        <xdr:cNvPr id="207" name="n_3mainValue【体育館・プール】&#10;有形固定資産減価償却率"/>
        <xdr:cNvSpPr txBox="1"/>
      </xdr:nvSpPr>
      <xdr:spPr>
        <a:xfrm>
          <a:off x="1816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154957</xdr:rowOff>
    </xdr:from>
    <xdr:ext cx="405111" cy="259045"/>
    <xdr:sp macro="" textlink="">
      <xdr:nvSpPr>
        <xdr:cNvPr id="208" name="n_4mainValue【体育館・プール】&#10;有形固定資産減価償却率"/>
        <xdr:cNvSpPr txBox="1"/>
      </xdr:nvSpPr>
      <xdr:spPr>
        <a:xfrm>
          <a:off x="927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105410</xdr:rowOff>
    </xdr:from>
    <xdr:to>
      <xdr:col>55</xdr:col>
      <xdr:colOff>50800</xdr:colOff>
      <xdr:row>61</xdr:row>
      <xdr:rowOff>35560</xdr:rowOff>
    </xdr:to>
    <xdr:sp macro="" textlink="">
      <xdr:nvSpPr>
        <xdr:cNvPr id="248" name="楕円 247"/>
        <xdr:cNvSpPr/>
      </xdr:nvSpPr>
      <xdr:spPr>
        <a:xfrm>
          <a:off x="104267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128287</xdr:rowOff>
    </xdr:from>
    <xdr:ext cx="469744" cy="259045"/>
    <xdr:sp macro="" textlink="">
      <xdr:nvSpPr>
        <xdr:cNvPr id="249" name="【体育館・プール】&#10;一人当たり面積該当値テキスト"/>
        <xdr:cNvSpPr txBox="1"/>
      </xdr:nvSpPr>
      <xdr:spPr>
        <a:xfrm>
          <a:off x="10515600"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101600</xdr:rowOff>
    </xdr:from>
    <xdr:to>
      <xdr:col>50</xdr:col>
      <xdr:colOff>165100</xdr:colOff>
      <xdr:row>61</xdr:row>
      <xdr:rowOff>31750</xdr:rowOff>
    </xdr:to>
    <xdr:sp macro="" textlink="">
      <xdr:nvSpPr>
        <xdr:cNvPr id="250" name="楕円 249"/>
        <xdr:cNvSpPr/>
      </xdr:nvSpPr>
      <xdr:spPr>
        <a:xfrm>
          <a:off x="958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152400</xdr:rowOff>
    </xdr:from>
    <xdr:to>
      <xdr:col>55</xdr:col>
      <xdr:colOff>0</xdr:colOff>
      <xdr:row>60</xdr:row>
      <xdr:rowOff>156210</xdr:rowOff>
    </xdr:to>
    <xdr:cxnSp macro="">
      <xdr:nvCxnSpPr>
        <xdr:cNvPr id="251" name="直線コネクタ 250"/>
        <xdr:cNvCxnSpPr/>
      </xdr:nvCxnSpPr>
      <xdr:spPr>
        <a:xfrm>
          <a:off x="9639300" y="10439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93980</xdr:rowOff>
    </xdr:from>
    <xdr:to>
      <xdr:col>46</xdr:col>
      <xdr:colOff>38100</xdr:colOff>
      <xdr:row>61</xdr:row>
      <xdr:rowOff>24130</xdr:rowOff>
    </xdr:to>
    <xdr:sp macro="" textlink="">
      <xdr:nvSpPr>
        <xdr:cNvPr id="252" name="楕円 251"/>
        <xdr:cNvSpPr/>
      </xdr:nvSpPr>
      <xdr:spPr>
        <a:xfrm>
          <a:off x="869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144780</xdr:rowOff>
    </xdr:from>
    <xdr:to>
      <xdr:col>50</xdr:col>
      <xdr:colOff>114300</xdr:colOff>
      <xdr:row>60</xdr:row>
      <xdr:rowOff>152400</xdr:rowOff>
    </xdr:to>
    <xdr:cxnSp macro="">
      <xdr:nvCxnSpPr>
        <xdr:cNvPr id="253" name="直線コネクタ 252"/>
        <xdr:cNvCxnSpPr/>
      </xdr:nvCxnSpPr>
      <xdr:spPr>
        <a:xfrm>
          <a:off x="8750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90170</xdr:rowOff>
    </xdr:from>
    <xdr:to>
      <xdr:col>41</xdr:col>
      <xdr:colOff>101600</xdr:colOff>
      <xdr:row>61</xdr:row>
      <xdr:rowOff>20320</xdr:rowOff>
    </xdr:to>
    <xdr:sp macro="" textlink="">
      <xdr:nvSpPr>
        <xdr:cNvPr id="254" name="楕円 253"/>
        <xdr:cNvSpPr/>
      </xdr:nvSpPr>
      <xdr:spPr>
        <a:xfrm>
          <a:off x="781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140970</xdr:rowOff>
    </xdr:from>
    <xdr:to>
      <xdr:col>45</xdr:col>
      <xdr:colOff>177800</xdr:colOff>
      <xdr:row>60</xdr:row>
      <xdr:rowOff>144780</xdr:rowOff>
    </xdr:to>
    <xdr:cxnSp macro="">
      <xdr:nvCxnSpPr>
        <xdr:cNvPr id="255" name="直線コネクタ 254"/>
        <xdr:cNvCxnSpPr/>
      </xdr:nvCxnSpPr>
      <xdr:spPr>
        <a:xfrm>
          <a:off x="7861300" y="1042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82550</xdr:rowOff>
    </xdr:from>
    <xdr:to>
      <xdr:col>36</xdr:col>
      <xdr:colOff>165100</xdr:colOff>
      <xdr:row>61</xdr:row>
      <xdr:rowOff>12700</xdr:rowOff>
    </xdr:to>
    <xdr:sp macro="" textlink="">
      <xdr:nvSpPr>
        <xdr:cNvPr id="256" name="楕円 255"/>
        <xdr:cNvSpPr/>
      </xdr:nvSpPr>
      <xdr:spPr>
        <a:xfrm>
          <a:off x="692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133350</xdr:rowOff>
    </xdr:from>
    <xdr:to>
      <xdr:col>41</xdr:col>
      <xdr:colOff>50800</xdr:colOff>
      <xdr:row>60</xdr:row>
      <xdr:rowOff>140970</xdr:rowOff>
    </xdr:to>
    <xdr:cxnSp macro="">
      <xdr:nvCxnSpPr>
        <xdr:cNvPr id="257" name="直線コネクタ 256"/>
        <xdr:cNvCxnSpPr/>
      </xdr:nvCxnSpPr>
      <xdr:spPr>
        <a:xfrm>
          <a:off x="6972300" y="1042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48277</xdr:rowOff>
    </xdr:from>
    <xdr:ext cx="469744" cy="259045"/>
    <xdr:sp macro="" textlink="">
      <xdr:nvSpPr>
        <xdr:cNvPr id="262" name="n_1main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40657</xdr:rowOff>
    </xdr:from>
    <xdr:ext cx="469744" cy="259045"/>
    <xdr:sp macro="" textlink="">
      <xdr:nvSpPr>
        <xdr:cNvPr id="263" name="n_2mainValue【体育館・プール】&#10;一人当たり面積"/>
        <xdr:cNvSpPr txBox="1"/>
      </xdr:nvSpPr>
      <xdr:spPr>
        <a:xfrm>
          <a:off x="8515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36847</xdr:rowOff>
    </xdr:from>
    <xdr:ext cx="469744" cy="259045"/>
    <xdr:sp macro="" textlink="">
      <xdr:nvSpPr>
        <xdr:cNvPr id="264" name="n_3mainValue【体育館・プール】&#10;一人当たり面積"/>
        <xdr:cNvSpPr txBox="1"/>
      </xdr:nvSpPr>
      <xdr:spPr>
        <a:xfrm>
          <a:off x="7626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29227</xdr:rowOff>
    </xdr:from>
    <xdr:ext cx="469744" cy="259045"/>
    <xdr:sp macro="" textlink="">
      <xdr:nvSpPr>
        <xdr:cNvPr id="265" name="n_4mainValue【体育館・プール】&#10;一人当たり面積"/>
        <xdr:cNvSpPr txBox="1"/>
      </xdr:nvSpPr>
      <xdr:spPr>
        <a:xfrm>
          <a:off x="6737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105411</xdr:rowOff>
    </xdr:from>
    <xdr:to>
      <xdr:col>24</xdr:col>
      <xdr:colOff>114300</xdr:colOff>
      <xdr:row>81</xdr:row>
      <xdr:rowOff>35561</xdr:rowOff>
    </xdr:to>
    <xdr:sp macro="" textlink="">
      <xdr:nvSpPr>
        <xdr:cNvPr id="306" name="楕円 305"/>
        <xdr:cNvSpPr/>
      </xdr:nvSpPr>
      <xdr:spPr>
        <a:xfrm>
          <a:off x="4584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128288</xdr:rowOff>
    </xdr:from>
    <xdr:ext cx="405111" cy="259045"/>
    <xdr:sp macro="" textlink="">
      <xdr:nvSpPr>
        <xdr:cNvPr id="307" name="【福祉施設】&#10;有形固定資産減価償却率該当値テキスト"/>
        <xdr:cNvSpPr txBox="1"/>
      </xdr:nvSpPr>
      <xdr:spPr>
        <a:xfrm>
          <a:off x="4673600"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52070</xdr:rowOff>
    </xdr:from>
    <xdr:to>
      <xdr:col>20</xdr:col>
      <xdr:colOff>38100</xdr:colOff>
      <xdr:row>80</xdr:row>
      <xdr:rowOff>153670</xdr:rowOff>
    </xdr:to>
    <xdr:sp macro="" textlink="">
      <xdr:nvSpPr>
        <xdr:cNvPr id="308" name="楕円 307"/>
        <xdr:cNvSpPr/>
      </xdr:nvSpPr>
      <xdr:spPr>
        <a:xfrm>
          <a:off x="3746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156211</xdr:rowOff>
    </xdr:to>
    <xdr:cxnSp macro="">
      <xdr:nvCxnSpPr>
        <xdr:cNvPr id="309" name="直線コネクタ 308"/>
        <xdr:cNvCxnSpPr/>
      </xdr:nvCxnSpPr>
      <xdr:spPr>
        <a:xfrm>
          <a:off x="3797300" y="138188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168275</xdr:rowOff>
    </xdr:from>
    <xdr:to>
      <xdr:col>15</xdr:col>
      <xdr:colOff>101600</xdr:colOff>
      <xdr:row>80</xdr:row>
      <xdr:rowOff>98425</xdr:rowOff>
    </xdr:to>
    <xdr:sp macro="" textlink="">
      <xdr:nvSpPr>
        <xdr:cNvPr id="310" name="楕円 309"/>
        <xdr:cNvSpPr/>
      </xdr:nvSpPr>
      <xdr:spPr>
        <a:xfrm>
          <a:off x="2857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47625</xdr:rowOff>
    </xdr:from>
    <xdr:to>
      <xdr:col>19</xdr:col>
      <xdr:colOff>177800</xdr:colOff>
      <xdr:row>80</xdr:row>
      <xdr:rowOff>102870</xdr:rowOff>
    </xdr:to>
    <xdr:cxnSp macro="">
      <xdr:nvCxnSpPr>
        <xdr:cNvPr id="311" name="直線コネクタ 310"/>
        <xdr:cNvCxnSpPr/>
      </xdr:nvCxnSpPr>
      <xdr:spPr>
        <a:xfrm>
          <a:off x="2908300" y="137636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312" name="楕円 311"/>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163830</xdr:rowOff>
    </xdr:from>
    <xdr:to>
      <xdr:col>15</xdr:col>
      <xdr:colOff>50800</xdr:colOff>
      <xdr:row>80</xdr:row>
      <xdr:rowOff>47625</xdr:rowOff>
    </xdr:to>
    <xdr:cxnSp macro="">
      <xdr:nvCxnSpPr>
        <xdr:cNvPr id="313" name="直線コネクタ 312"/>
        <xdr:cNvCxnSpPr/>
      </xdr:nvCxnSpPr>
      <xdr:spPr>
        <a:xfrm>
          <a:off x="2019300" y="137083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314" name="楕円 313"/>
        <xdr:cNvSpPr/>
      </xdr:nvSpPr>
      <xdr:spPr>
        <a:xfrm>
          <a:off x="1079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163830</xdr:rowOff>
    </xdr:from>
    <xdr:to>
      <xdr:col>10</xdr:col>
      <xdr:colOff>114300</xdr:colOff>
      <xdr:row>80</xdr:row>
      <xdr:rowOff>0</xdr:rowOff>
    </xdr:to>
    <xdr:cxnSp macro="">
      <xdr:nvCxnSpPr>
        <xdr:cNvPr id="315" name="直線コネクタ 314"/>
        <xdr:cNvCxnSpPr/>
      </xdr:nvCxnSpPr>
      <xdr:spPr>
        <a:xfrm flipV="1">
          <a:off x="1130300" y="13708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6" name="n_1ave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8" name="n_3aveValue【福祉施設】&#10;有形固定資産減価償却率"/>
        <xdr:cNvSpPr txBox="1"/>
      </xdr:nvSpPr>
      <xdr:spPr>
        <a:xfrm>
          <a:off x="1816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19" name="n_4aveValue【福祉施設】&#10;有形固定資産減価償却率"/>
        <xdr:cNvSpPr txBox="1"/>
      </xdr:nvSpPr>
      <xdr:spPr>
        <a:xfrm>
          <a:off x="927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170197</xdr:rowOff>
    </xdr:from>
    <xdr:ext cx="405111" cy="259045"/>
    <xdr:sp macro="" textlink="">
      <xdr:nvSpPr>
        <xdr:cNvPr id="320" name="n_1mainValue【福祉施設】&#10;有形固定資産減価償却率"/>
        <xdr:cNvSpPr txBox="1"/>
      </xdr:nvSpPr>
      <xdr:spPr>
        <a:xfrm>
          <a:off x="3582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114952</xdr:rowOff>
    </xdr:from>
    <xdr:ext cx="405111" cy="259045"/>
    <xdr:sp macro="" textlink="">
      <xdr:nvSpPr>
        <xdr:cNvPr id="321" name="n_2mainValue【福祉施設】&#10;有形固定資産減価償却率"/>
        <xdr:cNvSpPr txBox="1"/>
      </xdr:nvSpPr>
      <xdr:spPr>
        <a:xfrm>
          <a:off x="2705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22" name="n_3mainValue【福祉施設】&#10;有形固定資産減価償却率"/>
        <xdr:cNvSpPr txBox="1"/>
      </xdr:nvSpPr>
      <xdr:spPr>
        <a:xfrm>
          <a:off x="1816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23" name="n_4mainValue【福祉施設】&#10;有形固定資産減価償却率"/>
        <xdr:cNvSpPr txBox="1"/>
      </xdr:nvSpPr>
      <xdr:spPr>
        <a:xfrm>
          <a:off x="927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77306</xdr:rowOff>
    </xdr:from>
    <xdr:ext cx="469744" cy="259045"/>
    <xdr:sp macro="" textlink="">
      <xdr:nvSpPr>
        <xdr:cNvPr id="354" name="【福祉施設】&#10;一人当たり面積平均値テキスト"/>
        <xdr:cNvSpPr txBox="1"/>
      </xdr:nvSpPr>
      <xdr:spPr>
        <a:xfrm>
          <a:off x="10515600" y="1430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65" name="楕円 364"/>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66" name="【福祉施設】&#10;一人当たり面積該当値テキスト"/>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67" name="楕円 366"/>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136071</xdr:rowOff>
    </xdr:to>
    <xdr:cxnSp macro="">
      <xdr:nvCxnSpPr>
        <xdr:cNvPr id="368" name="直線コネクタ 367"/>
        <xdr:cNvCxnSpPr/>
      </xdr:nvCxnSpPr>
      <xdr:spPr>
        <a:xfrm>
          <a:off x="9639300" y="1419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74386</xdr:rowOff>
    </xdr:from>
    <xdr:to>
      <xdr:col>46</xdr:col>
      <xdr:colOff>38100</xdr:colOff>
      <xdr:row>83</xdr:row>
      <xdr:rowOff>4536</xdr:rowOff>
    </xdr:to>
    <xdr:sp macro="" textlink="">
      <xdr:nvSpPr>
        <xdr:cNvPr id="369" name="楕円 368"/>
        <xdr:cNvSpPr/>
      </xdr:nvSpPr>
      <xdr:spPr>
        <a:xfrm>
          <a:off x="8699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125186</xdr:rowOff>
    </xdr:from>
    <xdr:to>
      <xdr:col>50</xdr:col>
      <xdr:colOff>114300</xdr:colOff>
      <xdr:row>82</xdr:row>
      <xdr:rowOff>136071</xdr:rowOff>
    </xdr:to>
    <xdr:cxnSp macro="">
      <xdr:nvCxnSpPr>
        <xdr:cNvPr id="370" name="直線コネクタ 369"/>
        <xdr:cNvCxnSpPr/>
      </xdr:nvCxnSpPr>
      <xdr:spPr>
        <a:xfrm>
          <a:off x="8750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71" name="楕円 370"/>
        <xdr:cNvSpPr/>
      </xdr:nvSpPr>
      <xdr:spPr>
        <a:xfrm>
          <a:off x="781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70757</xdr:rowOff>
    </xdr:from>
    <xdr:to>
      <xdr:col>45</xdr:col>
      <xdr:colOff>177800</xdr:colOff>
      <xdr:row>82</xdr:row>
      <xdr:rowOff>125186</xdr:rowOff>
    </xdr:to>
    <xdr:cxnSp macro="">
      <xdr:nvCxnSpPr>
        <xdr:cNvPr id="372" name="直線コネクタ 371"/>
        <xdr:cNvCxnSpPr/>
      </xdr:nvCxnSpPr>
      <xdr:spPr>
        <a:xfrm>
          <a:off x="7861300" y="141296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147864</xdr:rowOff>
    </xdr:from>
    <xdr:to>
      <xdr:col>36</xdr:col>
      <xdr:colOff>165100</xdr:colOff>
      <xdr:row>82</xdr:row>
      <xdr:rowOff>78014</xdr:rowOff>
    </xdr:to>
    <xdr:sp macro="" textlink="">
      <xdr:nvSpPr>
        <xdr:cNvPr id="373" name="楕円 372"/>
        <xdr:cNvSpPr/>
      </xdr:nvSpPr>
      <xdr:spPr>
        <a:xfrm>
          <a:off x="6921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27214</xdr:rowOff>
    </xdr:from>
    <xdr:to>
      <xdr:col>41</xdr:col>
      <xdr:colOff>50800</xdr:colOff>
      <xdr:row>82</xdr:row>
      <xdr:rowOff>70757</xdr:rowOff>
    </xdr:to>
    <xdr:cxnSp macro="">
      <xdr:nvCxnSpPr>
        <xdr:cNvPr id="374" name="直線コネクタ 373"/>
        <xdr:cNvCxnSpPr/>
      </xdr:nvCxnSpPr>
      <xdr:spPr>
        <a:xfrm>
          <a:off x="6972300" y="140861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5"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ave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8"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9" name="n_1main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21063</xdr:rowOff>
    </xdr:from>
    <xdr:ext cx="469744" cy="259045"/>
    <xdr:sp macro="" textlink="">
      <xdr:nvSpPr>
        <xdr:cNvPr id="380" name="n_2mainValue【福祉施設】&#10;一人当たり面積"/>
        <xdr:cNvSpPr txBox="1"/>
      </xdr:nvSpPr>
      <xdr:spPr>
        <a:xfrm>
          <a:off x="8515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81" name="n_3mainValue【福祉施設】&#10;一人当たり面積"/>
        <xdr:cNvSpPr txBox="1"/>
      </xdr:nvSpPr>
      <xdr:spPr>
        <a:xfrm>
          <a:off x="7626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94541</xdr:rowOff>
    </xdr:from>
    <xdr:ext cx="469744" cy="259045"/>
    <xdr:sp macro="" textlink="">
      <xdr:nvSpPr>
        <xdr:cNvPr id="382" name="n_4mainValue【福祉施設】&#10;一人当たり面積"/>
        <xdr:cNvSpPr txBox="1"/>
      </xdr:nvSpPr>
      <xdr:spPr>
        <a:xfrm>
          <a:off x="6737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23" name="楕円 422"/>
        <xdr:cNvSpPr/>
      </xdr:nvSpPr>
      <xdr:spPr>
        <a:xfrm>
          <a:off x="4584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104791</xdr:rowOff>
    </xdr:from>
    <xdr:ext cx="405111" cy="259045"/>
    <xdr:sp macro="" textlink="">
      <xdr:nvSpPr>
        <xdr:cNvPr id="424" name="【市民会館】&#10;有形固定資産減価償却率該当値テキスト"/>
        <xdr:cNvSpPr txBox="1"/>
      </xdr:nvSpPr>
      <xdr:spPr>
        <a:xfrm>
          <a:off x="4673600"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73025</xdr:rowOff>
    </xdr:from>
    <xdr:to>
      <xdr:col>20</xdr:col>
      <xdr:colOff>38100</xdr:colOff>
      <xdr:row>104</xdr:row>
      <xdr:rowOff>3175</xdr:rowOff>
    </xdr:to>
    <xdr:sp macro="" textlink="">
      <xdr:nvSpPr>
        <xdr:cNvPr id="425" name="楕円 424"/>
        <xdr:cNvSpPr/>
      </xdr:nvSpPr>
      <xdr:spPr>
        <a:xfrm>
          <a:off x="3746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123825</xdr:rowOff>
    </xdr:from>
    <xdr:to>
      <xdr:col>24</xdr:col>
      <xdr:colOff>63500</xdr:colOff>
      <xdr:row>104</xdr:row>
      <xdr:rowOff>5714</xdr:rowOff>
    </xdr:to>
    <xdr:cxnSp macro="">
      <xdr:nvCxnSpPr>
        <xdr:cNvPr id="426" name="直線コネクタ 425"/>
        <xdr:cNvCxnSpPr/>
      </xdr:nvCxnSpPr>
      <xdr:spPr>
        <a:xfrm>
          <a:off x="3797300" y="1778317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19686</xdr:rowOff>
    </xdr:from>
    <xdr:to>
      <xdr:col>15</xdr:col>
      <xdr:colOff>101600</xdr:colOff>
      <xdr:row>103</xdr:row>
      <xdr:rowOff>121286</xdr:rowOff>
    </xdr:to>
    <xdr:sp macro="" textlink="">
      <xdr:nvSpPr>
        <xdr:cNvPr id="427" name="楕円 426"/>
        <xdr:cNvSpPr/>
      </xdr:nvSpPr>
      <xdr:spPr>
        <a:xfrm>
          <a:off x="2857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70486</xdr:rowOff>
    </xdr:from>
    <xdr:to>
      <xdr:col>19</xdr:col>
      <xdr:colOff>177800</xdr:colOff>
      <xdr:row>103</xdr:row>
      <xdr:rowOff>123825</xdr:rowOff>
    </xdr:to>
    <xdr:cxnSp macro="">
      <xdr:nvCxnSpPr>
        <xdr:cNvPr id="428" name="直線コネクタ 427"/>
        <xdr:cNvCxnSpPr/>
      </xdr:nvCxnSpPr>
      <xdr:spPr>
        <a:xfrm>
          <a:off x="2908300" y="177298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29" name="楕円 428"/>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70486</xdr:rowOff>
    </xdr:to>
    <xdr:cxnSp macro="">
      <xdr:nvCxnSpPr>
        <xdr:cNvPr id="430" name="直線コネクタ 429"/>
        <xdr:cNvCxnSpPr/>
      </xdr:nvCxnSpPr>
      <xdr:spPr>
        <a:xfrm>
          <a:off x="2019300" y="176784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86361</xdr:rowOff>
    </xdr:from>
    <xdr:to>
      <xdr:col>6</xdr:col>
      <xdr:colOff>38100</xdr:colOff>
      <xdr:row>103</xdr:row>
      <xdr:rowOff>16511</xdr:rowOff>
    </xdr:to>
    <xdr:sp macro="" textlink="">
      <xdr:nvSpPr>
        <xdr:cNvPr id="431" name="楕円 430"/>
        <xdr:cNvSpPr/>
      </xdr:nvSpPr>
      <xdr:spPr>
        <a:xfrm>
          <a:off x="1079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137161</xdr:rowOff>
    </xdr:from>
    <xdr:to>
      <xdr:col>10</xdr:col>
      <xdr:colOff>114300</xdr:colOff>
      <xdr:row>103</xdr:row>
      <xdr:rowOff>19050</xdr:rowOff>
    </xdr:to>
    <xdr:cxnSp macro="">
      <xdr:nvCxnSpPr>
        <xdr:cNvPr id="432" name="直線コネクタ 431"/>
        <xdr:cNvCxnSpPr/>
      </xdr:nvCxnSpPr>
      <xdr:spPr>
        <a:xfrm>
          <a:off x="1130300" y="17625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165752</xdr:rowOff>
    </xdr:from>
    <xdr:ext cx="405111" cy="259045"/>
    <xdr:sp macro="" textlink="">
      <xdr:nvSpPr>
        <xdr:cNvPr id="437" name="n_1mainValue【市民会館】&#10;有形固定資産減価償却率"/>
        <xdr:cNvSpPr txBox="1"/>
      </xdr:nvSpPr>
      <xdr:spPr>
        <a:xfrm>
          <a:off x="35820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137813</xdr:rowOff>
    </xdr:from>
    <xdr:ext cx="405111" cy="259045"/>
    <xdr:sp macro="" textlink="">
      <xdr:nvSpPr>
        <xdr:cNvPr id="438" name="n_2mainValue【市民会館】&#10;有形固定資産減価償却率"/>
        <xdr:cNvSpPr txBox="1"/>
      </xdr:nvSpPr>
      <xdr:spPr>
        <a:xfrm>
          <a:off x="2705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439" name="n_3mainValue【市民会館】&#10;有形固定資産減価償却率"/>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33038</xdr:rowOff>
    </xdr:from>
    <xdr:ext cx="405111" cy="259045"/>
    <xdr:sp macro="" textlink="">
      <xdr:nvSpPr>
        <xdr:cNvPr id="440" name="n_4mainValue【市民会館】&#10;有形固定資産減価償却率"/>
        <xdr:cNvSpPr txBox="1"/>
      </xdr:nvSpPr>
      <xdr:spPr>
        <a:xfrm>
          <a:off x="927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78" name="楕円 477"/>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79" name="【市民会館】&#10;一人当たり面積該当値テキスト"/>
        <xdr:cNvSpPr txBox="1"/>
      </xdr:nvSpPr>
      <xdr:spPr>
        <a:xfrm>
          <a:off x="105156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80" name="楕円 479"/>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7620</xdr:rowOff>
    </xdr:to>
    <xdr:cxnSp macro="">
      <xdr:nvCxnSpPr>
        <xdr:cNvPr id="481" name="直線コネクタ 480"/>
        <xdr:cNvCxnSpPr/>
      </xdr:nvCxnSpPr>
      <xdr:spPr>
        <a:xfrm>
          <a:off x="9639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123698</xdr:rowOff>
    </xdr:from>
    <xdr:to>
      <xdr:col>46</xdr:col>
      <xdr:colOff>38100</xdr:colOff>
      <xdr:row>106</xdr:row>
      <xdr:rowOff>53848</xdr:rowOff>
    </xdr:to>
    <xdr:sp macro="" textlink="">
      <xdr:nvSpPr>
        <xdr:cNvPr id="482" name="楕円 481"/>
        <xdr:cNvSpPr/>
      </xdr:nvSpPr>
      <xdr:spPr>
        <a:xfrm>
          <a:off x="8699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7620</xdr:rowOff>
    </xdr:to>
    <xdr:cxnSp macro="">
      <xdr:nvCxnSpPr>
        <xdr:cNvPr id="483" name="直線コネクタ 482"/>
        <xdr:cNvCxnSpPr/>
      </xdr:nvCxnSpPr>
      <xdr:spPr>
        <a:xfrm>
          <a:off x="8750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119126</xdr:rowOff>
    </xdr:from>
    <xdr:to>
      <xdr:col>41</xdr:col>
      <xdr:colOff>101600</xdr:colOff>
      <xdr:row>106</xdr:row>
      <xdr:rowOff>49276</xdr:rowOff>
    </xdr:to>
    <xdr:sp macro="" textlink="">
      <xdr:nvSpPr>
        <xdr:cNvPr id="484" name="楕円 483"/>
        <xdr:cNvSpPr/>
      </xdr:nvSpPr>
      <xdr:spPr>
        <a:xfrm>
          <a:off x="7810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169926</xdr:rowOff>
    </xdr:from>
    <xdr:to>
      <xdr:col>45</xdr:col>
      <xdr:colOff>177800</xdr:colOff>
      <xdr:row>106</xdr:row>
      <xdr:rowOff>3048</xdr:rowOff>
    </xdr:to>
    <xdr:cxnSp macro="">
      <xdr:nvCxnSpPr>
        <xdr:cNvPr id="485" name="直線コネクタ 484"/>
        <xdr:cNvCxnSpPr/>
      </xdr:nvCxnSpPr>
      <xdr:spPr>
        <a:xfrm>
          <a:off x="7861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114554</xdr:rowOff>
    </xdr:from>
    <xdr:to>
      <xdr:col>36</xdr:col>
      <xdr:colOff>165100</xdr:colOff>
      <xdr:row>106</xdr:row>
      <xdr:rowOff>44704</xdr:rowOff>
    </xdr:to>
    <xdr:sp macro="" textlink="">
      <xdr:nvSpPr>
        <xdr:cNvPr id="486" name="楕円 485"/>
        <xdr:cNvSpPr/>
      </xdr:nvSpPr>
      <xdr:spPr>
        <a:xfrm>
          <a:off x="6921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165354</xdr:rowOff>
    </xdr:from>
    <xdr:to>
      <xdr:col>41</xdr:col>
      <xdr:colOff>50800</xdr:colOff>
      <xdr:row>105</xdr:row>
      <xdr:rowOff>169926</xdr:rowOff>
    </xdr:to>
    <xdr:cxnSp macro="">
      <xdr:nvCxnSpPr>
        <xdr:cNvPr id="487" name="直線コネクタ 486"/>
        <xdr:cNvCxnSpPr/>
      </xdr:nvCxnSpPr>
      <xdr:spPr>
        <a:xfrm>
          <a:off x="6972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49547</xdr:rowOff>
    </xdr:from>
    <xdr:ext cx="469744" cy="259045"/>
    <xdr:sp macro="" textlink="">
      <xdr:nvSpPr>
        <xdr:cNvPr id="492" name="n_1mainValue【市民会館】&#10;一人当たり面積"/>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44975</xdr:rowOff>
    </xdr:from>
    <xdr:ext cx="469744" cy="259045"/>
    <xdr:sp macro="" textlink="">
      <xdr:nvSpPr>
        <xdr:cNvPr id="493" name="n_2mainValue【市民会館】&#10;一人当たり面積"/>
        <xdr:cNvSpPr txBox="1"/>
      </xdr:nvSpPr>
      <xdr:spPr>
        <a:xfrm>
          <a:off x="8515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40403</xdr:rowOff>
    </xdr:from>
    <xdr:ext cx="469744" cy="259045"/>
    <xdr:sp macro="" textlink="">
      <xdr:nvSpPr>
        <xdr:cNvPr id="494" name="n_3mainValue【市民会館】&#10;一人当たり面積"/>
        <xdr:cNvSpPr txBox="1"/>
      </xdr:nvSpPr>
      <xdr:spPr>
        <a:xfrm>
          <a:off x="7626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35831</xdr:rowOff>
    </xdr:from>
    <xdr:ext cx="469744" cy="259045"/>
    <xdr:sp macro="" textlink="">
      <xdr:nvSpPr>
        <xdr:cNvPr id="495" name="n_4mainValue【市民会館】&#10;一人当たり面積"/>
        <xdr:cNvSpPr txBox="1"/>
      </xdr:nvSpPr>
      <xdr:spPr>
        <a:xfrm>
          <a:off x="6737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90714</xdr:rowOff>
    </xdr:from>
    <xdr:to>
      <xdr:col>85</xdr:col>
      <xdr:colOff>177800</xdr:colOff>
      <xdr:row>37</xdr:row>
      <xdr:rowOff>20864</xdr:rowOff>
    </xdr:to>
    <xdr:sp macro="" textlink="">
      <xdr:nvSpPr>
        <xdr:cNvPr id="537" name="楕円 536"/>
        <xdr:cNvSpPr/>
      </xdr:nvSpPr>
      <xdr:spPr>
        <a:xfrm>
          <a:off x="16268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113591</xdr:rowOff>
    </xdr:from>
    <xdr:ext cx="405111" cy="259045"/>
    <xdr:sp macro="" textlink="">
      <xdr:nvSpPr>
        <xdr:cNvPr id="538" name="【一般廃棄物処理施設】&#10;有形固定資産減価償却率該当値テキスト"/>
        <xdr:cNvSpPr txBox="1"/>
      </xdr:nvSpPr>
      <xdr:spPr>
        <a:xfrm>
          <a:off x="16357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22134</xdr:rowOff>
    </xdr:from>
    <xdr:to>
      <xdr:col>81</xdr:col>
      <xdr:colOff>101600</xdr:colOff>
      <xdr:row>36</xdr:row>
      <xdr:rowOff>123734</xdr:rowOff>
    </xdr:to>
    <xdr:sp macro="" textlink="">
      <xdr:nvSpPr>
        <xdr:cNvPr id="539" name="楕円 538"/>
        <xdr:cNvSpPr/>
      </xdr:nvSpPr>
      <xdr:spPr>
        <a:xfrm>
          <a:off x="15430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36</xdr:row>
      <xdr:rowOff>141514</xdr:rowOff>
    </xdr:to>
    <xdr:cxnSp macro="">
      <xdr:nvCxnSpPr>
        <xdr:cNvPr id="540" name="直線コネクタ 539"/>
        <xdr:cNvCxnSpPr/>
      </xdr:nvCxnSpPr>
      <xdr:spPr>
        <a:xfrm>
          <a:off x="15481300" y="624513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541" name="楕円 540"/>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38</xdr:row>
      <xdr:rowOff>154577</xdr:rowOff>
    </xdr:to>
    <xdr:cxnSp macro="">
      <xdr:nvCxnSpPr>
        <xdr:cNvPr id="542" name="直線コネクタ 541"/>
        <xdr:cNvCxnSpPr/>
      </xdr:nvCxnSpPr>
      <xdr:spPr>
        <a:xfrm flipV="1">
          <a:off x="14592300" y="624513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23767</xdr:rowOff>
    </xdr:from>
    <xdr:to>
      <xdr:col>72</xdr:col>
      <xdr:colOff>38100</xdr:colOff>
      <xdr:row>39</xdr:row>
      <xdr:rowOff>125367</xdr:rowOff>
    </xdr:to>
    <xdr:sp macro="" textlink="">
      <xdr:nvSpPr>
        <xdr:cNvPr id="543" name="楕円 542"/>
        <xdr:cNvSpPr/>
      </xdr:nvSpPr>
      <xdr:spPr>
        <a:xfrm>
          <a:off x="13652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39</xdr:row>
      <xdr:rowOff>74567</xdr:rowOff>
    </xdr:to>
    <xdr:cxnSp macro="">
      <xdr:nvCxnSpPr>
        <xdr:cNvPr id="544" name="直線コネクタ 543"/>
        <xdr:cNvCxnSpPr/>
      </xdr:nvCxnSpPr>
      <xdr:spPr>
        <a:xfrm flipV="1">
          <a:off x="13703300" y="6669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45" name="楕円 544"/>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74567</xdr:rowOff>
    </xdr:from>
    <xdr:to>
      <xdr:col>71</xdr:col>
      <xdr:colOff>177800</xdr:colOff>
      <xdr:row>40</xdr:row>
      <xdr:rowOff>30480</xdr:rowOff>
    </xdr:to>
    <xdr:cxnSp macro="">
      <xdr:nvCxnSpPr>
        <xdr:cNvPr id="546" name="直線コネクタ 545"/>
        <xdr:cNvCxnSpPr/>
      </xdr:nvCxnSpPr>
      <xdr:spPr>
        <a:xfrm flipV="1">
          <a:off x="12814300" y="6761117"/>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7"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549"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140261</xdr:rowOff>
    </xdr:from>
    <xdr:ext cx="405111" cy="259045"/>
    <xdr:sp macro="" textlink="">
      <xdr:nvSpPr>
        <xdr:cNvPr id="551" name="n_1mainValue【一般廃棄物処理施設】&#10;有形固定資産減価償却率"/>
        <xdr:cNvSpPr txBox="1"/>
      </xdr:nvSpPr>
      <xdr:spPr>
        <a:xfrm>
          <a:off x="15266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50454</xdr:rowOff>
    </xdr:from>
    <xdr:ext cx="405111" cy="259045"/>
    <xdr:sp macro="" textlink="">
      <xdr:nvSpPr>
        <xdr:cNvPr id="552" name="n_2mainValue【一般廃棄物処理施設】&#10;有形固定資産減価償却率"/>
        <xdr:cNvSpPr txBox="1"/>
      </xdr:nvSpPr>
      <xdr:spPr>
        <a:xfrm>
          <a:off x="143897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116494</xdr:rowOff>
    </xdr:from>
    <xdr:ext cx="405111" cy="259045"/>
    <xdr:sp macro="" textlink="">
      <xdr:nvSpPr>
        <xdr:cNvPr id="553" name="n_3mainValue【一般廃棄物処理施設】&#10;有形固定資産減価償却率"/>
        <xdr:cNvSpPr txBox="1"/>
      </xdr:nvSpPr>
      <xdr:spPr>
        <a:xfrm>
          <a:off x="13500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54" name="n_4mainValue【一般廃棄物処理施設】&#10;有形固定資産減価償却率"/>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581"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117242</xdr:rowOff>
    </xdr:from>
    <xdr:to>
      <xdr:col>116</xdr:col>
      <xdr:colOff>114300</xdr:colOff>
      <xdr:row>38</xdr:row>
      <xdr:rowOff>47392</xdr:rowOff>
    </xdr:to>
    <xdr:sp macro="" textlink="">
      <xdr:nvSpPr>
        <xdr:cNvPr id="592" name="楕円 591"/>
        <xdr:cNvSpPr/>
      </xdr:nvSpPr>
      <xdr:spPr>
        <a:xfrm>
          <a:off x="22110700" y="64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140119</xdr:rowOff>
    </xdr:from>
    <xdr:ext cx="599010" cy="259045"/>
    <xdr:sp macro="" textlink="">
      <xdr:nvSpPr>
        <xdr:cNvPr id="593" name="【一般廃棄物処理施設】&#10;一人当たり有形固定資産（償却資産）額該当値テキスト"/>
        <xdr:cNvSpPr txBox="1"/>
      </xdr:nvSpPr>
      <xdr:spPr>
        <a:xfrm>
          <a:off x="22199600" y="631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114522</xdr:rowOff>
    </xdr:from>
    <xdr:to>
      <xdr:col>112</xdr:col>
      <xdr:colOff>38100</xdr:colOff>
      <xdr:row>38</xdr:row>
      <xdr:rowOff>44672</xdr:rowOff>
    </xdr:to>
    <xdr:sp macro="" textlink="">
      <xdr:nvSpPr>
        <xdr:cNvPr id="594" name="楕円 593"/>
        <xdr:cNvSpPr/>
      </xdr:nvSpPr>
      <xdr:spPr>
        <a:xfrm>
          <a:off x="21272500" y="64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165322</xdr:rowOff>
    </xdr:from>
    <xdr:to>
      <xdr:col>116</xdr:col>
      <xdr:colOff>63500</xdr:colOff>
      <xdr:row>37</xdr:row>
      <xdr:rowOff>168042</xdr:rowOff>
    </xdr:to>
    <xdr:cxnSp macro="">
      <xdr:nvCxnSpPr>
        <xdr:cNvPr id="595" name="直線コネクタ 594"/>
        <xdr:cNvCxnSpPr/>
      </xdr:nvCxnSpPr>
      <xdr:spPr>
        <a:xfrm>
          <a:off x="21323300" y="6508972"/>
          <a:ext cx="8382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42028</xdr:rowOff>
    </xdr:from>
    <xdr:to>
      <xdr:col>107</xdr:col>
      <xdr:colOff>101600</xdr:colOff>
      <xdr:row>37</xdr:row>
      <xdr:rowOff>143628</xdr:rowOff>
    </xdr:to>
    <xdr:sp macro="" textlink="">
      <xdr:nvSpPr>
        <xdr:cNvPr id="596" name="楕円 595"/>
        <xdr:cNvSpPr/>
      </xdr:nvSpPr>
      <xdr:spPr>
        <a:xfrm>
          <a:off x="20383500" y="63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92828</xdr:rowOff>
    </xdr:from>
    <xdr:to>
      <xdr:col>111</xdr:col>
      <xdr:colOff>177800</xdr:colOff>
      <xdr:row>37</xdr:row>
      <xdr:rowOff>165322</xdr:rowOff>
    </xdr:to>
    <xdr:cxnSp macro="">
      <xdr:nvCxnSpPr>
        <xdr:cNvPr id="597" name="直線コネクタ 596"/>
        <xdr:cNvCxnSpPr/>
      </xdr:nvCxnSpPr>
      <xdr:spPr>
        <a:xfrm>
          <a:off x="20434300" y="6436478"/>
          <a:ext cx="889000" cy="7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62776</xdr:rowOff>
    </xdr:from>
    <xdr:to>
      <xdr:col>102</xdr:col>
      <xdr:colOff>165100</xdr:colOff>
      <xdr:row>37</xdr:row>
      <xdr:rowOff>164376</xdr:rowOff>
    </xdr:to>
    <xdr:sp macro="" textlink="">
      <xdr:nvSpPr>
        <xdr:cNvPr id="598" name="楕円 597"/>
        <xdr:cNvSpPr/>
      </xdr:nvSpPr>
      <xdr:spPr>
        <a:xfrm>
          <a:off x="19494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92828</xdr:rowOff>
    </xdr:from>
    <xdr:to>
      <xdr:col>107</xdr:col>
      <xdr:colOff>50800</xdr:colOff>
      <xdr:row>37</xdr:row>
      <xdr:rowOff>113576</xdr:rowOff>
    </xdr:to>
    <xdr:cxnSp macro="">
      <xdr:nvCxnSpPr>
        <xdr:cNvPr id="599" name="直線コネクタ 598"/>
        <xdr:cNvCxnSpPr/>
      </xdr:nvCxnSpPr>
      <xdr:spPr>
        <a:xfrm flipV="1">
          <a:off x="19545300" y="643647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130254</xdr:rowOff>
    </xdr:from>
    <xdr:to>
      <xdr:col>98</xdr:col>
      <xdr:colOff>38100</xdr:colOff>
      <xdr:row>38</xdr:row>
      <xdr:rowOff>60404</xdr:rowOff>
    </xdr:to>
    <xdr:sp macro="" textlink="">
      <xdr:nvSpPr>
        <xdr:cNvPr id="600" name="楕円 599"/>
        <xdr:cNvSpPr/>
      </xdr:nvSpPr>
      <xdr:spPr>
        <a:xfrm>
          <a:off x="18605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113576</xdr:rowOff>
    </xdr:from>
    <xdr:to>
      <xdr:col>102</xdr:col>
      <xdr:colOff>114300</xdr:colOff>
      <xdr:row>38</xdr:row>
      <xdr:rowOff>9604</xdr:rowOff>
    </xdr:to>
    <xdr:cxnSp macro="">
      <xdr:nvCxnSpPr>
        <xdr:cNvPr id="601" name="直線コネクタ 600"/>
        <xdr:cNvCxnSpPr/>
      </xdr:nvCxnSpPr>
      <xdr:spPr>
        <a:xfrm flipV="1">
          <a:off x="18656300" y="6457226"/>
          <a:ext cx="889000" cy="6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129644</xdr:rowOff>
    </xdr:from>
    <xdr:ext cx="534377" cy="259045"/>
    <xdr:sp macro="" textlink="">
      <xdr:nvSpPr>
        <xdr:cNvPr id="602" name="n_1aveValue【一般廃棄物処理施設】&#10;一人当たり有形固定資産（償却資産）額"/>
        <xdr:cNvSpPr txBox="1"/>
      </xdr:nvSpPr>
      <xdr:spPr>
        <a:xfrm>
          <a:off x="210434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129470</xdr:rowOff>
    </xdr:from>
    <xdr:ext cx="534377" cy="259045"/>
    <xdr:sp macro="" textlink="">
      <xdr:nvSpPr>
        <xdr:cNvPr id="603" name="n_2aveValue【一般廃棄物処理施設】&#10;一人当たり有形固定資産（償却資産）額"/>
        <xdr:cNvSpPr txBox="1"/>
      </xdr:nvSpPr>
      <xdr:spPr>
        <a:xfrm>
          <a:off x="20167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140795</xdr:rowOff>
    </xdr:from>
    <xdr:ext cx="534377" cy="259045"/>
    <xdr:sp macro="" textlink="">
      <xdr:nvSpPr>
        <xdr:cNvPr id="604" name="n_3aveValue【一般廃棄物処理施設】&#10;一人当たり有形固定資産（償却資産）額"/>
        <xdr:cNvSpPr txBox="1"/>
      </xdr:nvSpPr>
      <xdr:spPr>
        <a:xfrm>
          <a:off x="19278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61199</xdr:rowOff>
    </xdr:from>
    <xdr:ext cx="599010" cy="259045"/>
    <xdr:sp macro="" textlink="">
      <xdr:nvSpPr>
        <xdr:cNvPr id="606" name="n_1mainValue【一般廃棄物処理施設】&#10;一人当たり有形固定資産（償却資産）額"/>
        <xdr:cNvSpPr txBox="1"/>
      </xdr:nvSpPr>
      <xdr:spPr>
        <a:xfrm>
          <a:off x="21011095" y="62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160155</xdr:rowOff>
    </xdr:from>
    <xdr:ext cx="599010" cy="259045"/>
    <xdr:sp macro="" textlink="">
      <xdr:nvSpPr>
        <xdr:cNvPr id="607" name="n_2mainValue【一般廃棄物処理施設】&#10;一人当たり有形固定資産（償却資産）額"/>
        <xdr:cNvSpPr txBox="1"/>
      </xdr:nvSpPr>
      <xdr:spPr>
        <a:xfrm>
          <a:off x="20134795" y="616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9453</xdr:rowOff>
    </xdr:from>
    <xdr:ext cx="599010" cy="259045"/>
    <xdr:sp macro="" textlink="">
      <xdr:nvSpPr>
        <xdr:cNvPr id="608" name="n_3mainValue【一般廃棄物処理施設】&#10;一人当たり有形固定資産（償却資産）額"/>
        <xdr:cNvSpPr txBox="1"/>
      </xdr:nvSpPr>
      <xdr:spPr>
        <a:xfrm>
          <a:off x="19245795" y="6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76931</xdr:rowOff>
    </xdr:from>
    <xdr:ext cx="599010" cy="259045"/>
    <xdr:sp macro="" textlink="">
      <xdr:nvSpPr>
        <xdr:cNvPr id="609" name="n_4mainValue【一般廃棄物処理施設】&#10;一人当たり有形固定資産（償却資産）額"/>
        <xdr:cNvSpPr txBox="1"/>
      </xdr:nvSpPr>
      <xdr:spPr>
        <a:xfrm>
          <a:off x="18356795" y="624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140244</xdr:rowOff>
    </xdr:from>
    <xdr:to>
      <xdr:col>72</xdr:col>
      <xdr:colOff>38100</xdr:colOff>
      <xdr:row>60</xdr:row>
      <xdr:rowOff>70394</xdr:rowOff>
    </xdr:to>
    <xdr:sp macro="" textlink="">
      <xdr:nvSpPr>
        <xdr:cNvPr id="651" name="楕円 650"/>
        <xdr:cNvSpPr/>
      </xdr:nvSpPr>
      <xdr:spPr>
        <a:xfrm>
          <a:off x="13652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52" name="楕円 651"/>
        <xdr:cNvSpPr/>
      </xdr:nvSpPr>
      <xdr:spPr>
        <a:xfrm>
          <a:off x="12763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155122</xdr:rowOff>
    </xdr:from>
    <xdr:to>
      <xdr:col>71</xdr:col>
      <xdr:colOff>177800</xdr:colOff>
      <xdr:row>60</xdr:row>
      <xdr:rowOff>19594</xdr:rowOff>
    </xdr:to>
    <xdr:cxnSp macro="">
      <xdr:nvCxnSpPr>
        <xdr:cNvPr id="653" name="直線コネクタ 652"/>
        <xdr:cNvCxnSpPr/>
      </xdr:nvCxnSpPr>
      <xdr:spPr>
        <a:xfrm>
          <a:off x="12814300" y="102706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54"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55"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56"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57"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58" name="n_3mainValue【保健センター・保健所】&#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59" name="n_4mainValue【保健センター・保健所】&#10;有形固定資産減価償却率"/>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85" name="直線コネクタ 684"/>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86"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87" name="直線コネクタ 686"/>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88"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89" name="直線コネクタ 688"/>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0"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1" name="フローチャート: 判断 690"/>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2" name="フローチャート: 判断 691"/>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3" name="フローチャート: 判断 692"/>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94" name="フローチャート: 判断 693"/>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95" name="フローチャート: 判断 694"/>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169635</xdr:rowOff>
    </xdr:from>
    <xdr:to>
      <xdr:col>102</xdr:col>
      <xdr:colOff>165100</xdr:colOff>
      <xdr:row>62</xdr:row>
      <xdr:rowOff>99785</xdr:rowOff>
    </xdr:to>
    <xdr:sp macro="" textlink="">
      <xdr:nvSpPr>
        <xdr:cNvPr id="701" name="楕円 700"/>
        <xdr:cNvSpPr/>
      </xdr:nvSpPr>
      <xdr:spPr>
        <a:xfrm>
          <a:off x="19494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702" name="楕円 701"/>
        <xdr:cNvSpPr/>
      </xdr:nvSpPr>
      <xdr:spPr>
        <a:xfrm>
          <a:off x="18605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48985</xdr:rowOff>
    </xdr:from>
    <xdr:to>
      <xdr:col>102</xdr:col>
      <xdr:colOff>114300</xdr:colOff>
      <xdr:row>62</xdr:row>
      <xdr:rowOff>48985</xdr:rowOff>
    </xdr:to>
    <xdr:cxnSp macro="">
      <xdr:nvCxnSpPr>
        <xdr:cNvPr id="703" name="直線コネクタ 702"/>
        <xdr:cNvCxnSpPr/>
      </xdr:nvCxnSpPr>
      <xdr:spPr>
        <a:xfrm>
          <a:off x="18656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04"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05"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06"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07"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90912</xdr:rowOff>
    </xdr:from>
    <xdr:ext cx="469744" cy="259045"/>
    <xdr:sp macro="" textlink="">
      <xdr:nvSpPr>
        <xdr:cNvPr id="708" name="n_3mainValue【保健センター・保健所】&#10;一人当たり面積"/>
        <xdr:cNvSpPr txBox="1"/>
      </xdr:nvSpPr>
      <xdr:spPr>
        <a:xfrm>
          <a:off x="19310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90912</xdr:rowOff>
    </xdr:from>
    <xdr:ext cx="469744" cy="259045"/>
    <xdr:sp macro="" textlink="">
      <xdr:nvSpPr>
        <xdr:cNvPr id="709" name="n_4mainValue【保健センター・保健所】&#10;一人当たり面積"/>
        <xdr:cNvSpPr txBox="1"/>
      </xdr:nvSpPr>
      <xdr:spPr>
        <a:xfrm>
          <a:off x="18421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1" name="直線コネクタ 7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2" name="テキスト ボックス 72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3" name="直線コネクタ 7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4" name="テキスト ボックス 7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5" name="直線コネクタ 7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6" name="テキスト ボックス 7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7" name="直線コネクタ 7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8" name="テキスト ボックス 7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9" name="直線コネクタ 7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0" name="テキスト ボックス 7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2" name="テキスト ボックス 73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34" name="直線コネクタ 733"/>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35"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36" name="直線コネクタ 735"/>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37"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38" name="直線コネクタ 737"/>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39" name="【消防施設】&#10;有形固定資産減価償却率平均値テキスト"/>
        <xdr:cNvSpPr txBox="1"/>
      </xdr:nvSpPr>
      <xdr:spPr>
        <a:xfrm>
          <a:off x="163576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40" name="フローチャート: 判断 739"/>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41" name="フローチャート: 判断 740"/>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42" name="フローチャート: 判断 741"/>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43" name="フローチャート: 判断 742"/>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44" name="フローチャート: 判断 743"/>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楕円 749"/>
        <xdr:cNvSpPr/>
      </xdr:nvSpPr>
      <xdr:spPr>
        <a:xfrm>
          <a:off x="162687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5732</xdr:rowOff>
    </xdr:from>
    <xdr:ext cx="405111" cy="259045"/>
    <xdr:sp macro="" textlink="">
      <xdr:nvSpPr>
        <xdr:cNvPr id="751" name="【消防施設】&#10;有形固定資産減価償却率該当値テキスト"/>
        <xdr:cNvSpPr txBox="1"/>
      </xdr:nvSpPr>
      <xdr:spPr>
        <a:xfrm>
          <a:off x="16357600"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156845</xdr:rowOff>
    </xdr:from>
    <xdr:to>
      <xdr:col>81</xdr:col>
      <xdr:colOff>101600</xdr:colOff>
      <xdr:row>82</xdr:row>
      <xdr:rowOff>86995</xdr:rowOff>
    </xdr:to>
    <xdr:sp macro="" textlink="">
      <xdr:nvSpPr>
        <xdr:cNvPr id="752" name="楕円 751"/>
        <xdr:cNvSpPr/>
      </xdr:nvSpPr>
      <xdr:spPr>
        <a:xfrm>
          <a:off x="15430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78105</xdr:rowOff>
    </xdr:to>
    <xdr:cxnSp macro="">
      <xdr:nvCxnSpPr>
        <xdr:cNvPr id="753" name="直線コネクタ 752"/>
        <xdr:cNvCxnSpPr/>
      </xdr:nvCxnSpPr>
      <xdr:spPr>
        <a:xfrm>
          <a:off x="15481300" y="140950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73025</xdr:rowOff>
    </xdr:from>
    <xdr:to>
      <xdr:col>76</xdr:col>
      <xdr:colOff>165100</xdr:colOff>
      <xdr:row>83</xdr:row>
      <xdr:rowOff>3175</xdr:rowOff>
    </xdr:to>
    <xdr:sp macro="" textlink="">
      <xdr:nvSpPr>
        <xdr:cNvPr id="754" name="楕円 753"/>
        <xdr:cNvSpPr/>
      </xdr:nvSpPr>
      <xdr:spPr>
        <a:xfrm>
          <a:off x="14541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123825</xdr:rowOff>
    </xdr:to>
    <xdr:cxnSp macro="">
      <xdr:nvCxnSpPr>
        <xdr:cNvPr id="755" name="直線コネクタ 754"/>
        <xdr:cNvCxnSpPr/>
      </xdr:nvCxnSpPr>
      <xdr:spPr>
        <a:xfrm flipV="1">
          <a:off x="14592300" y="140950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156845</xdr:rowOff>
    </xdr:from>
    <xdr:to>
      <xdr:col>72</xdr:col>
      <xdr:colOff>38100</xdr:colOff>
      <xdr:row>83</xdr:row>
      <xdr:rowOff>86995</xdr:rowOff>
    </xdr:to>
    <xdr:sp macro="" textlink="">
      <xdr:nvSpPr>
        <xdr:cNvPr id="756" name="楕円 755"/>
        <xdr:cNvSpPr/>
      </xdr:nvSpPr>
      <xdr:spPr>
        <a:xfrm>
          <a:off x="1365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123825</xdr:rowOff>
    </xdr:from>
    <xdr:to>
      <xdr:col>76</xdr:col>
      <xdr:colOff>114300</xdr:colOff>
      <xdr:row>83</xdr:row>
      <xdr:rowOff>36195</xdr:rowOff>
    </xdr:to>
    <xdr:cxnSp macro="">
      <xdr:nvCxnSpPr>
        <xdr:cNvPr id="757" name="直線コネクタ 756"/>
        <xdr:cNvCxnSpPr/>
      </xdr:nvCxnSpPr>
      <xdr:spPr>
        <a:xfrm flipV="1">
          <a:off x="13703300" y="141827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145414</xdr:rowOff>
    </xdr:from>
    <xdr:to>
      <xdr:col>67</xdr:col>
      <xdr:colOff>101600</xdr:colOff>
      <xdr:row>83</xdr:row>
      <xdr:rowOff>75564</xdr:rowOff>
    </xdr:to>
    <xdr:sp macro="" textlink="">
      <xdr:nvSpPr>
        <xdr:cNvPr id="758" name="楕円 757"/>
        <xdr:cNvSpPr/>
      </xdr:nvSpPr>
      <xdr:spPr>
        <a:xfrm>
          <a:off x="12763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24764</xdr:rowOff>
    </xdr:from>
    <xdr:to>
      <xdr:col>71</xdr:col>
      <xdr:colOff>177800</xdr:colOff>
      <xdr:row>83</xdr:row>
      <xdr:rowOff>36195</xdr:rowOff>
    </xdr:to>
    <xdr:cxnSp macro="">
      <xdr:nvCxnSpPr>
        <xdr:cNvPr id="759" name="直線コネクタ 758"/>
        <xdr:cNvCxnSpPr/>
      </xdr:nvCxnSpPr>
      <xdr:spPr>
        <a:xfrm>
          <a:off x="12814300" y="142551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60"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61"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62"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63"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78122</xdr:rowOff>
    </xdr:from>
    <xdr:ext cx="405111" cy="259045"/>
    <xdr:sp macro="" textlink="">
      <xdr:nvSpPr>
        <xdr:cNvPr id="764" name="n_1main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165752</xdr:rowOff>
    </xdr:from>
    <xdr:ext cx="405111" cy="259045"/>
    <xdr:sp macro="" textlink="">
      <xdr:nvSpPr>
        <xdr:cNvPr id="765" name="n_2mainValue【消防施設】&#10;有形固定資産減価償却率"/>
        <xdr:cNvSpPr txBox="1"/>
      </xdr:nvSpPr>
      <xdr:spPr>
        <a:xfrm>
          <a:off x="14389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766" name="n_3mainValue【消防施設】&#10;有形固定資産減価償却率"/>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66691</xdr:rowOff>
    </xdr:from>
    <xdr:ext cx="405111" cy="259045"/>
    <xdr:sp macro="" textlink="">
      <xdr:nvSpPr>
        <xdr:cNvPr id="767" name="n_4mainValue【消防施設】&#10;有形固定資産減価償却率"/>
        <xdr:cNvSpPr txBox="1"/>
      </xdr:nvSpPr>
      <xdr:spPr>
        <a:xfrm>
          <a:off x="12611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791" name="直線コネクタ 790"/>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2"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3" name="直線コネクタ 792"/>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794" name="【消防施設】&#10;一人当たり面積最大値テキスト"/>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795" name="直線コネクタ 794"/>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796" name="【消防施設】&#10;一人当たり面積平均値テキスト"/>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797" name="フローチャート: 判断 796"/>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98" name="フローチャート: 判断 797"/>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99" name="フローチャート: 判断 798"/>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00" name="フローチャート: 判断 799"/>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01" name="フローチャート: 判断 800"/>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7" name="楕円 806"/>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133366</xdr:rowOff>
    </xdr:from>
    <xdr:ext cx="469744" cy="259045"/>
    <xdr:sp macro="" textlink="">
      <xdr:nvSpPr>
        <xdr:cNvPr id="808" name="【消防施設】&#10;一人当たり面積該当値テキスト"/>
        <xdr:cNvSpPr txBox="1"/>
      </xdr:nvSpPr>
      <xdr:spPr>
        <a:xfrm>
          <a:off x="22199600"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09" name="楕円 808"/>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34289</xdr:rowOff>
    </xdr:to>
    <xdr:cxnSp macro="">
      <xdr:nvCxnSpPr>
        <xdr:cNvPr id="810" name="直線コネクタ 809"/>
        <xdr:cNvCxnSpPr/>
      </xdr:nvCxnSpPr>
      <xdr:spPr>
        <a:xfrm>
          <a:off x="21323300" y="145999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11" name="楕円 810"/>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53339</xdr:rowOff>
    </xdr:to>
    <xdr:cxnSp macro="">
      <xdr:nvCxnSpPr>
        <xdr:cNvPr id="812" name="直線コネクタ 811"/>
        <xdr:cNvCxnSpPr/>
      </xdr:nvCxnSpPr>
      <xdr:spPr>
        <a:xfrm flipV="1">
          <a:off x="20434300" y="14599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13" name="楕円 812"/>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53339</xdr:rowOff>
    </xdr:to>
    <xdr:cxnSp macro="">
      <xdr:nvCxnSpPr>
        <xdr:cNvPr id="814" name="直線コネクタ 813"/>
        <xdr:cNvCxnSpPr/>
      </xdr:nvCxnSpPr>
      <xdr:spPr>
        <a:xfrm>
          <a:off x="19545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5" name="楕円 814"/>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53339</xdr:rowOff>
    </xdr:to>
    <xdr:cxnSp macro="">
      <xdr:nvCxnSpPr>
        <xdr:cNvPr id="816" name="直線コネクタ 815"/>
        <xdr:cNvCxnSpPr/>
      </xdr:nvCxnSpPr>
      <xdr:spPr>
        <a:xfrm>
          <a:off x="18656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17" name="n_1aveValue【消防施設】&#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18"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19" name="n_3aveValue【消防施設】&#10;一人当たり面積"/>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20"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93997</xdr:rowOff>
    </xdr:from>
    <xdr:ext cx="469744" cy="259045"/>
    <xdr:sp macro="" textlink="">
      <xdr:nvSpPr>
        <xdr:cNvPr id="821" name="n_1mainValue【消防施設】&#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22" name="n_2mainValue【消防施設】&#10;一人当たり面積"/>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23" name="n_3mainValue【消防施設】&#10;一人当たり面積"/>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24" name="n_4mainValue【消防施設】&#10;一人当たり面積"/>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50" name="直線コネクタ 849"/>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2" name="直線コネクタ 85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53"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54" name="直線コネクタ 853"/>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55"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56" name="フローチャート: 判断 855"/>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57" name="フローチャート: 判断 856"/>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58" name="フローチャート: 判断 857"/>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59" name="フローチャート: 判断 858"/>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60" name="フローチャート: 判断 859"/>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866" name="楕円 865"/>
        <xdr:cNvSpPr/>
      </xdr:nvSpPr>
      <xdr:spPr>
        <a:xfrm>
          <a:off x="16268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867" name="【庁舎】&#10;有形固定資産減価償却率該当値テキスト"/>
        <xdr:cNvSpPr txBox="1"/>
      </xdr:nvSpPr>
      <xdr:spPr>
        <a:xfrm>
          <a:off x="16357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868" name="楕円 867"/>
        <xdr:cNvSpPr/>
      </xdr:nvSpPr>
      <xdr:spPr>
        <a:xfrm>
          <a:off x="15430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63137</xdr:rowOff>
    </xdr:to>
    <xdr:cxnSp macro="">
      <xdr:nvCxnSpPr>
        <xdr:cNvPr id="869" name="直線コネクタ 868"/>
        <xdr:cNvCxnSpPr/>
      </xdr:nvCxnSpPr>
      <xdr:spPr>
        <a:xfrm>
          <a:off x="15481300" y="180310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870" name="楕円 869"/>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28848</xdr:rowOff>
    </xdr:to>
    <xdr:cxnSp macro="">
      <xdr:nvCxnSpPr>
        <xdr:cNvPr id="871" name="直線コネクタ 870"/>
        <xdr:cNvCxnSpPr/>
      </xdr:nvCxnSpPr>
      <xdr:spPr>
        <a:xfrm>
          <a:off x="14592300" y="179919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2" name="楕円 871"/>
        <xdr:cNvSpPr/>
      </xdr:nvSpPr>
      <xdr:spPr>
        <a:xfrm>
          <a:off x="13652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104</xdr:row>
      <xdr:rowOff>161108</xdr:rowOff>
    </xdr:to>
    <xdr:cxnSp macro="">
      <xdr:nvCxnSpPr>
        <xdr:cNvPr id="873" name="直線コネクタ 872"/>
        <xdr:cNvCxnSpPr/>
      </xdr:nvCxnSpPr>
      <xdr:spPr>
        <a:xfrm>
          <a:off x="13703300" y="1797394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107043</xdr:rowOff>
    </xdr:from>
    <xdr:to>
      <xdr:col>67</xdr:col>
      <xdr:colOff>101600</xdr:colOff>
      <xdr:row>105</xdr:row>
      <xdr:rowOff>37193</xdr:rowOff>
    </xdr:to>
    <xdr:sp macro="" textlink="">
      <xdr:nvSpPr>
        <xdr:cNvPr id="874" name="楕円 873"/>
        <xdr:cNvSpPr/>
      </xdr:nvSpPr>
      <xdr:spPr>
        <a:xfrm>
          <a:off x="12763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104</xdr:row>
      <xdr:rowOff>157843</xdr:rowOff>
    </xdr:to>
    <xdr:cxnSp macro="">
      <xdr:nvCxnSpPr>
        <xdr:cNvPr id="875" name="直線コネクタ 874"/>
        <xdr:cNvCxnSpPr/>
      </xdr:nvCxnSpPr>
      <xdr:spPr>
        <a:xfrm flipV="1">
          <a:off x="12814300" y="179739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76"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77"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78"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79"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70775</xdr:rowOff>
    </xdr:from>
    <xdr:ext cx="405111" cy="259045"/>
    <xdr:sp macro="" textlink="">
      <xdr:nvSpPr>
        <xdr:cNvPr id="880" name="n_1mainValue【庁舎】&#10;有形固定資産減価償却率"/>
        <xdr:cNvSpPr txBox="1"/>
      </xdr:nvSpPr>
      <xdr:spPr>
        <a:xfrm>
          <a:off x="152660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31585</xdr:rowOff>
    </xdr:from>
    <xdr:ext cx="405111" cy="259045"/>
    <xdr:sp macro="" textlink="">
      <xdr:nvSpPr>
        <xdr:cNvPr id="881" name="n_2mainValue【庁舎】&#10;有形固定資産減価償却率"/>
        <xdr:cNvSpPr txBox="1"/>
      </xdr:nvSpPr>
      <xdr:spPr>
        <a:xfrm>
          <a:off x="14389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82" name="n_3main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28320</xdr:rowOff>
    </xdr:from>
    <xdr:ext cx="405111" cy="259045"/>
    <xdr:sp macro="" textlink="">
      <xdr:nvSpPr>
        <xdr:cNvPr id="883" name="n_4mainValue【庁舎】&#10;有形固定資産減価償却率"/>
        <xdr:cNvSpPr txBox="1"/>
      </xdr:nvSpPr>
      <xdr:spPr>
        <a:xfrm>
          <a:off x="12611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07" name="直線コネクタ 906"/>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08"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09" name="直線コネクタ 908"/>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10"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11" name="直線コネクタ 910"/>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12"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13" name="フローチャート: 判断 912"/>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14" name="フローチャート: 判断 913"/>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15" name="フローチャート: 判断 914"/>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16" name="フローチャート: 判断 915"/>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17" name="フローチャート: 判断 916"/>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78739</xdr:rowOff>
    </xdr:from>
    <xdr:to>
      <xdr:col>116</xdr:col>
      <xdr:colOff>114300</xdr:colOff>
      <xdr:row>106</xdr:row>
      <xdr:rowOff>8889</xdr:rowOff>
    </xdr:to>
    <xdr:sp macro="" textlink="">
      <xdr:nvSpPr>
        <xdr:cNvPr id="923" name="楕円 922"/>
        <xdr:cNvSpPr/>
      </xdr:nvSpPr>
      <xdr:spPr>
        <a:xfrm>
          <a:off x="22110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57166</xdr:rowOff>
    </xdr:from>
    <xdr:ext cx="469744" cy="259045"/>
    <xdr:sp macro="" textlink="">
      <xdr:nvSpPr>
        <xdr:cNvPr id="924" name="【庁舎】&#10;一人当たり面積該当値テキスト"/>
        <xdr:cNvSpPr txBox="1"/>
      </xdr:nvSpPr>
      <xdr:spPr>
        <a:xfrm>
          <a:off x="22199600"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925" name="楕円 924"/>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105</xdr:row>
      <xdr:rowOff>129539</xdr:rowOff>
    </xdr:to>
    <xdr:cxnSp macro="">
      <xdr:nvCxnSpPr>
        <xdr:cNvPr id="926" name="直線コネクタ 925"/>
        <xdr:cNvCxnSpPr/>
      </xdr:nvCxnSpPr>
      <xdr:spPr>
        <a:xfrm>
          <a:off x="21323300" y="181279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7" name="楕円 926"/>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125730</xdr:rowOff>
    </xdr:to>
    <xdr:cxnSp macro="">
      <xdr:nvCxnSpPr>
        <xdr:cNvPr id="928" name="直線コネクタ 927"/>
        <xdr:cNvCxnSpPr/>
      </xdr:nvCxnSpPr>
      <xdr:spPr>
        <a:xfrm>
          <a:off x="20434300" y="18120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29" name="楕円 928"/>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106</xdr:row>
      <xdr:rowOff>38100</xdr:rowOff>
    </xdr:to>
    <xdr:cxnSp macro="">
      <xdr:nvCxnSpPr>
        <xdr:cNvPr id="930" name="直線コネクタ 929"/>
        <xdr:cNvCxnSpPr/>
      </xdr:nvCxnSpPr>
      <xdr:spPr>
        <a:xfrm flipV="1">
          <a:off x="19545300" y="18120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154939</xdr:rowOff>
    </xdr:from>
    <xdr:to>
      <xdr:col>98</xdr:col>
      <xdr:colOff>38100</xdr:colOff>
      <xdr:row>106</xdr:row>
      <xdr:rowOff>85089</xdr:rowOff>
    </xdr:to>
    <xdr:sp macro="" textlink="">
      <xdr:nvSpPr>
        <xdr:cNvPr id="931" name="楕円 930"/>
        <xdr:cNvSpPr/>
      </xdr:nvSpPr>
      <xdr:spPr>
        <a:xfrm>
          <a:off x="18605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34289</xdr:rowOff>
    </xdr:from>
    <xdr:to>
      <xdr:col>102</xdr:col>
      <xdr:colOff>114300</xdr:colOff>
      <xdr:row>106</xdr:row>
      <xdr:rowOff>38100</xdr:rowOff>
    </xdr:to>
    <xdr:cxnSp macro="">
      <xdr:nvCxnSpPr>
        <xdr:cNvPr id="932" name="直線コネクタ 931"/>
        <xdr:cNvCxnSpPr/>
      </xdr:nvCxnSpPr>
      <xdr:spPr>
        <a:xfrm>
          <a:off x="18656300" y="18207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128288</xdr:rowOff>
    </xdr:from>
    <xdr:ext cx="469744" cy="259045"/>
    <xdr:sp macro="" textlink="">
      <xdr:nvSpPr>
        <xdr:cNvPr id="933"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34"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35"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36"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167657</xdr:rowOff>
    </xdr:from>
    <xdr:ext cx="469744" cy="259045"/>
    <xdr:sp macro="" textlink="">
      <xdr:nvSpPr>
        <xdr:cNvPr id="937" name="n_1main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38" name="n_2mainValue【庁舎】&#10;一人当たり面積"/>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39" name="n_3mainValue【庁舎】&#10;一人当たり面積"/>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76216</xdr:rowOff>
    </xdr:from>
    <xdr:ext cx="469744" cy="259045"/>
    <xdr:sp macro="" textlink="">
      <xdr:nvSpPr>
        <xdr:cNvPr id="940" name="n_4mainValue【庁舎】&#10;一人当たり面積"/>
        <xdr:cNvSpPr txBox="1"/>
      </xdr:nvSpPr>
      <xdr:spPr>
        <a:xfrm>
          <a:off x="1842142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類似団体平均と比較して、特に有形固定資産減価償却率が高くなっている施設は、消防施設、庁舎であり、低くなっている施設は、図書館、一般廃棄物処理施設、体育館・プール、福祉施設である。</a:t>
          </a:r>
        </a:p>
        <a:p>
          <a:r>
            <a:rPr kumimoji="1" lang="ja-JP" altLang="en-US" sz="1300">
              <a:latin typeface="ＭＳ Ｐゴシック" panose="020B0600070205080204" pitchFamily="50" charset="-128"/>
              <a:ea typeface="ＭＳ Ｐゴシック" panose="020B0600070205080204" pitchFamily="50" charset="-128"/>
            </a:rPr>
            <a:t>　消防施設、庁舎については、類似団体より高いことから、建替えや大規模改修を行う必要があり、消防施設については、新たに分署の建替えを進めている。</a:t>
          </a:r>
        </a:p>
        <a:p>
          <a:r>
            <a:rPr kumimoji="1" lang="ja-JP" altLang="en-US" sz="1300">
              <a:latin typeface="ＭＳ Ｐゴシック" panose="020B0600070205080204" pitchFamily="50" charset="-128"/>
              <a:ea typeface="ＭＳ Ｐゴシック" panose="020B0600070205080204" pitchFamily="50" charset="-128"/>
            </a:rPr>
            <a:t>　海老名市公共施設再編（適正化）計画に基づき施設の維持管理を適正に進める。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３か年平均の財政力指数は、平成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年度以降横ばいで推移しており、令和３年度は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と全国平均、県内平均、類団平均をいずれも上回っており、高い水準にある。</a:t>
          </a:r>
        </a:p>
        <a:p>
          <a:r>
            <a:rPr kumimoji="1" lang="ja-JP" altLang="en-US" sz="1300">
              <a:latin typeface="ＭＳ Ｐゴシック" panose="020B0600070205080204" pitchFamily="50" charset="-128"/>
              <a:ea typeface="ＭＳ Ｐゴシック" panose="020B0600070205080204" pitchFamily="50" charset="-128"/>
            </a:rPr>
            <a:t>　しかし、単年度の財政力指数は減少し、６年ぶりに交付団体となった。</a:t>
          </a:r>
        </a:p>
        <a:p>
          <a:r>
            <a:rPr kumimoji="1" lang="ja-JP" altLang="en-US" sz="1300">
              <a:latin typeface="ＭＳ Ｐゴシック" panose="020B0600070205080204" pitchFamily="50" charset="-128"/>
              <a:ea typeface="ＭＳ Ｐゴシック" panose="020B0600070205080204" pitchFamily="50" charset="-128"/>
            </a:rPr>
            <a:t>　税源涵養施策の推進や徴収業務の強化など更なる歳入確保に努める必要がある。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22678</xdr:rowOff>
    </xdr:from>
    <xdr:to>
      <xdr:col>23</xdr:col>
      <xdr:colOff>133350</xdr:colOff>
      <xdr:row>39</xdr:row>
      <xdr:rowOff>57150</xdr:rowOff>
    </xdr:to>
    <xdr:cxnSp macro="">
      <xdr:nvCxnSpPr>
        <xdr:cNvPr id="71" name="直線コネクタ 70"/>
        <xdr:cNvCxnSpPr/>
      </xdr:nvCxnSpPr>
      <xdr:spPr>
        <a:xfrm>
          <a:off x="4114800" y="67092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22678</xdr:rowOff>
    </xdr:from>
    <xdr:to>
      <xdr:col>19</xdr:col>
      <xdr:colOff>133350</xdr:colOff>
      <xdr:row>39</xdr:row>
      <xdr:rowOff>39915</xdr:rowOff>
    </xdr:to>
    <xdr:cxnSp macro="">
      <xdr:nvCxnSpPr>
        <xdr:cNvPr id="74" name="直線コネクタ 73"/>
        <xdr:cNvCxnSpPr/>
      </xdr:nvCxnSpPr>
      <xdr:spPr>
        <a:xfrm flipV="1">
          <a:off x="3225800" y="67092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39915</xdr:rowOff>
    </xdr:from>
    <xdr:to>
      <xdr:col>15</xdr:col>
      <xdr:colOff>82550</xdr:colOff>
      <xdr:row>39</xdr:row>
      <xdr:rowOff>74385</xdr:rowOff>
    </xdr:to>
    <xdr:cxnSp macro="">
      <xdr:nvCxnSpPr>
        <xdr:cNvPr id="77" name="直線コネクタ 76"/>
        <xdr:cNvCxnSpPr/>
      </xdr:nvCxnSpPr>
      <xdr:spPr>
        <a:xfrm flipV="1">
          <a:off x="2336800" y="67264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74385</xdr:rowOff>
    </xdr:from>
    <xdr:to>
      <xdr:col>11</xdr:col>
      <xdr:colOff>31750</xdr:colOff>
      <xdr:row>39</xdr:row>
      <xdr:rowOff>108857</xdr:rowOff>
    </xdr:to>
    <xdr:cxnSp macro="">
      <xdr:nvCxnSpPr>
        <xdr:cNvPr id="80" name="直線コネクタ 79"/>
        <xdr:cNvCxnSpPr/>
      </xdr:nvCxnSpPr>
      <xdr:spPr>
        <a:xfrm flipV="1">
          <a:off x="1447800" y="67609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90" name="楕円 89"/>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91"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143328</xdr:rowOff>
    </xdr:from>
    <xdr:to>
      <xdr:col>19</xdr:col>
      <xdr:colOff>184150</xdr:colOff>
      <xdr:row>39</xdr:row>
      <xdr:rowOff>73478</xdr:rowOff>
    </xdr:to>
    <xdr:sp macro="" textlink="">
      <xdr:nvSpPr>
        <xdr:cNvPr id="92" name="楕円 91"/>
        <xdr:cNvSpPr/>
      </xdr:nvSpPr>
      <xdr:spPr>
        <a:xfrm>
          <a:off x="4064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93" name="テキスト ボックス 92"/>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160565</xdr:rowOff>
    </xdr:from>
    <xdr:to>
      <xdr:col>15</xdr:col>
      <xdr:colOff>133350</xdr:colOff>
      <xdr:row>39</xdr:row>
      <xdr:rowOff>90715</xdr:rowOff>
    </xdr:to>
    <xdr:sp macro="" textlink="">
      <xdr:nvSpPr>
        <xdr:cNvPr id="94" name="楕円 93"/>
        <xdr:cNvSpPr/>
      </xdr:nvSpPr>
      <xdr:spPr>
        <a:xfrm>
          <a:off x="3175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100892</xdr:rowOff>
    </xdr:from>
    <xdr:ext cx="762000" cy="259045"/>
    <xdr:sp macro="" textlink="">
      <xdr:nvSpPr>
        <xdr:cNvPr id="95" name="テキスト ボックス 94"/>
        <xdr:cNvSpPr txBox="1"/>
      </xdr:nvSpPr>
      <xdr:spPr>
        <a:xfrm>
          <a:off x="2844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23585</xdr:rowOff>
    </xdr:from>
    <xdr:to>
      <xdr:col>11</xdr:col>
      <xdr:colOff>82550</xdr:colOff>
      <xdr:row>39</xdr:row>
      <xdr:rowOff>125185</xdr:rowOff>
    </xdr:to>
    <xdr:sp macro="" textlink="">
      <xdr:nvSpPr>
        <xdr:cNvPr id="96" name="楕円 95"/>
        <xdr:cNvSpPr/>
      </xdr:nvSpPr>
      <xdr:spPr>
        <a:xfrm>
          <a:off x="2286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135362</xdr:rowOff>
    </xdr:from>
    <xdr:ext cx="762000" cy="259045"/>
    <xdr:sp macro="" textlink="">
      <xdr:nvSpPr>
        <xdr:cNvPr id="97" name="テキスト ボックス 96"/>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市税などの経常的な収入が微増した一方で、扶助費などの経常的な支出が増加した。令和３年度は</a:t>
          </a:r>
          <a:r>
            <a:rPr kumimoji="1" lang="en-US" altLang="ja-JP" sz="1300">
              <a:latin typeface="ＭＳ Ｐゴシック" panose="020B0600070205080204" pitchFamily="50" charset="-128"/>
              <a:ea typeface="ＭＳ Ｐゴシック" panose="020B0600070205080204" pitchFamily="50" charset="-128"/>
            </a:rPr>
            <a:t>89.6</a:t>
          </a:r>
          <a:r>
            <a:rPr kumimoji="1" lang="ja-JP" altLang="en-US" sz="1300">
              <a:latin typeface="ＭＳ Ｐゴシック" panose="020B0600070205080204" pitchFamily="50" charset="-128"/>
              <a:ea typeface="ＭＳ Ｐゴシック" panose="020B0600070205080204" pitchFamily="50" charset="-128"/>
            </a:rPr>
            <a:t>％と県内平均を下回ったが、類団平均とは同値、全国平均は上回っている。</a:t>
          </a:r>
        </a:p>
        <a:p>
          <a:r>
            <a:rPr kumimoji="1" lang="ja-JP" altLang="en-US" sz="1300">
              <a:latin typeface="ＭＳ Ｐゴシック" panose="020B0600070205080204" pitchFamily="50" charset="-128"/>
              <a:ea typeface="ＭＳ Ｐゴシック" panose="020B0600070205080204" pitchFamily="50" charset="-128"/>
            </a:rPr>
            <a:t>　財政の硬直化が進まないよう、今後も、社会経済情勢や少子高齢化の状況を注視していく必要がある。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106256</xdr:rowOff>
    </xdr:to>
    <xdr:cxnSp macro="">
      <xdr:nvCxnSpPr>
        <xdr:cNvPr id="134" name="直線コネクタ 133"/>
        <xdr:cNvCxnSpPr/>
      </xdr:nvCxnSpPr>
      <xdr:spPr>
        <a:xfrm flipV="1">
          <a:off x="4114800" y="1076282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135890</xdr:rowOff>
    </xdr:to>
    <xdr:cxnSp macro="">
      <xdr:nvCxnSpPr>
        <xdr:cNvPr id="137" name="直線コネクタ 136"/>
        <xdr:cNvCxnSpPr/>
      </xdr:nvCxnSpPr>
      <xdr:spPr>
        <a:xfrm flipV="1">
          <a:off x="3225800" y="109076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135890</xdr:rowOff>
    </xdr:to>
    <xdr:cxnSp macro="">
      <xdr:nvCxnSpPr>
        <xdr:cNvPr id="140" name="直線コネクタ 139"/>
        <xdr:cNvCxnSpPr/>
      </xdr:nvCxnSpPr>
      <xdr:spPr>
        <a:xfrm>
          <a:off x="2336800" y="1100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31327</xdr:rowOff>
    </xdr:to>
    <xdr:cxnSp macro="">
      <xdr:nvCxnSpPr>
        <xdr:cNvPr id="143" name="直線コネクタ 142"/>
        <xdr:cNvCxnSpPr/>
      </xdr:nvCxnSpPr>
      <xdr:spPr>
        <a:xfrm>
          <a:off x="1447800" y="11004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3" name="楕円 152"/>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4"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5" name="楕円 154"/>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6" name="テキスト ボックス 155"/>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7" name="楕円 156"/>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8" name="テキスト ボックス 15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9" name="楕円 158"/>
        <xdr:cNvSpPr/>
      </xdr:nvSpPr>
      <xdr:spPr>
        <a:xfrm>
          <a:off x="2286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60" name="テキスト ボックス 159"/>
        <xdr:cNvSpPr txBox="1"/>
      </xdr:nvSpPr>
      <xdr:spPr>
        <a:xfrm>
          <a:off x="1955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2" name="テキスト ボックス 161"/>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団平均を上回っているものの、全国平均、県内平均を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令和３年度に増額となっているのは、新型コロナウイルスワクチン接種事業費の増やプレミアム付商品券発行事業などにより、物件費が増額となったためである。今後も職員の定員適正化を図るとともに、行財政運営の効率化などを進め、経常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25000</xdr:rowOff>
    </xdr:from>
    <xdr:to>
      <xdr:col>23</xdr:col>
      <xdr:colOff>133350</xdr:colOff>
      <xdr:row>85</xdr:row>
      <xdr:rowOff>60465</xdr:rowOff>
    </xdr:to>
    <xdr:cxnSp macro="">
      <xdr:nvCxnSpPr>
        <xdr:cNvPr id="199" name="直線コネクタ 198"/>
        <xdr:cNvCxnSpPr/>
      </xdr:nvCxnSpPr>
      <xdr:spPr>
        <a:xfrm>
          <a:off x="4114800" y="14426800"/>
          <a:ext cx="838200" cy="2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20811</xdr:rowOff>
    </xdr:from>
    <xdr:to>
      <xdr:col>19</xdr:col>
      <xdr:colOff>133350</xdr:colOff>
      <xdr:row>84</xdr:row>
      <xdr:rowOff>25000</xdr:rowOff>
    </xdr:to>
    <xdr:cxnSp macro="">
      <xdr:nvCxnSpPr>
        <xdr:cNvPr id="202" name="直線コネクタ 201"/>
        <xdr:cNvCxnSpPr/>
      </xdr:nvCxnSpPr>
      <xdr:spPr>
        <a:xfrm>
          <a:off x="3225800" y="14422611"/>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62369</xdr:rowOff>
    </xdr:from>
    <xdr:ext cx="736600" cy="259045"/>
    <xdr:sp macro="" textlink="">
      <xdr:nvSpPr>
        <xdr:cNvPr id="204" name="テキスト ボックス 203"/>
        <xdr:cNvSpPr txBox="1"/>
      </xdr:nvSpPr>
      <xdr:spPr>
        <a:xfrm>
          <a:off x="3733800" y="144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6186</xdr:rowOff>
    </xdr:from>
    <xdr:to>
      <xdr:col>15</xdr:col>
      <xdr:colOff>82550</xdr:colOff>
      <xdr:row>84</xdr:row>
      <xdr:rowOff>20811</xdr:rowOff>
    </xdr:to>
    <xdr:cxnSp macro="">
      <xdr:nvCxnSpPr>
        <xdr:cNvPr id="205" name="直線コネクタ 204"/>
        <xdr:cNvCxnSpPr/>
      </xdr:nvCxnSpPr>
      <xdr:spPr>
        <a:xfrm>
          <a:off x="2336800" y="14236536"/>
          <a:ext cx="889000" cy="18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166897</xdr:rowOff>
    </xdr:from>
    <xdr:to>
      <xdr:col>11</xdr:col>
      <xdr:colOff>31750</xdr:colOff>
      <xdr:row>83</xdr:row>
      <xdr:rowOff>6186</xdr:rowOff>
    </xdr:to>
    <xdr:cxnSp macro="">
      <xdr:nvCxnSpPr>
        <xdr:cNvPr id="208" name="直線コネクタ 207"/>
        <xdr:cNvCxnSpPr/>
      </xdr:nvCxnSpPr>
      <xdr:spPr>
        <a:xfrm>
          <a:off x="1447800" y="14225797"/>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38056</xdr:rowOff>
    </xdr:from>
    <xdr:ext cx="762000" cy="259045"/>
    <xdr:sp macro="" textlink="">
      <xdr:nvSpPr>
        <xdr:cNvPr id="212" name="テキスト ボックス 211"/>
        <xdr:cNvSpPr txBox="1"/>
      </xdr:nvSpPr>
      <xdr:spPr>
        <a:xfrm>
          <a:off x="1066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9665</xdr:rowOff>
    </xdr:from>
    <xdr:to>
      <xdr:col>23</xdr:col>
      <xdr:colOff>184150</xdr:colOff>
      <xdr:row>85</xdr:row>
      <xdr:rowOff>111265</xdr:rowOff>
    </xdr:to>
    <xdr:sp macro="" textlink="">
      <xdr:nvSpPr>
        <xdr:cNvPr id="218" name="楕円 217"/>
        <xdr:cNvSpPr/>
      </xdr:nvSpPr>
      <xdr:spPr>
        <a:xfrm>
          <a:off x="4902200" y="1458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153192</xdr:rowOff>
    </xdr:from>
    <xdr:ext cx="762000" cy="259045"/>
    <xdr:sp macro="" textlink="">
      <xdr:nvSpPr>
        <xdr:cNvPr id="219" name="人件費・物件費等の状況該当値テキスト"/>
        <xdr:cNvSpPr txBox="1"/>
      </xdr:nvSpPr>
      <xdr:spPr>
        <a:xfrm>
          <a:off x="5041900" y="1455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145650</xdr:rowOff>
    </xdr:from>
    <xdr:to>
      <xdr:col>19</xdr:col>
      <xdr:colOff>184150</xdr:colOff>
      <xdr:row>84</xdr:row>
      <xdr:rowOff>75800</xdr:rowOff>
    </xdr:to>
    <xdr:sp macro="" textlink="">
      <xdr:nvSpPr>
        <xdr:cNvPr id="220" name="楕円 219"/>
        <xdr:cNvSpPr/>
      </xdr:nvSpPr>
      <xdr:spPr>
        <a:xfrm>
          <a:off x="4064000" y="1437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85977</xdr:rowOff>
    </xdr:from>
    <xdr:ext cx="736600" cy="259045"/>
    <xdr:sp macro="" textlink="">
      <xdr:nvSpPr>
        <xdr:cNvPr id="221" name="テキスト ボックス 220"/>
        <xdr:cNvSpPr txBox="1"/>
      </xdr:nvSpPr>
      <xdr:spPr>
        <a:xfrm>
          <a:off x="3733800" y="1414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141461</xdr:rowOff>
    </xdr:from>
    <xdr:to>
      <xdr:col>15</xdr:col>
      <xdr:colOff>133350</xdr:colOff>
      <xdr:row>84</xdr:row>
      <xdr:rowOff>71611</xdr:rowOff>
    </xdr:to>
    <xdr:sp macro="" textlink="">
      <xdr:nvSpPr>
        <xdr:cNvPr id="222" name="楕円 221"/>
        <xdr:cNvSpPr/>
      </xdr:nvSpPr>
      <xdr:spPr>
        <a:xfrm>
          <a:off x="3175000" y="143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56388</xdr:rowOff>
    </xdr:from>
    <xdr:ext cx="762000" cy="259045"/>
    <xdr:sp macro="" textlink="">
      <xdr:nvSpPr>
        <xdr:cNvPr id="223" name="テキスト ボックス 222"/>
        <xdr:cNvSpPr txBox="1"/>
      </xdr:nvSpPr>
      <xdr:spPr>
        <a:xfrm>
          <a:off x="2844800" y="1445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126836</xdr:rowOff>
    </xdr:from>
    <xdr:to>
      <xdr:col>11</xdr:col>
      <xdr:colOff>82550</xdr:colOff>
      <xdr:row>83</xdr:row>
      <xdr:rowOff>56986</xdr:rowOff>
    </xdr:to>
    <xdr:sp macro="" textlink="">
      <xdr:nvSpPr>
        <xdr:cNvPr id="224" name="楕円 223"/>
        <xdr:cNvSpPr/>
      </xdr:nvSpPr>
      <xdr:spPr>
        <a:xfrm>
          <a:off x="2286000" y="141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67163</xdr:rowOff>
    </xdr:from>
    <xdr:ext cx="762000" cy="259045"/>
    <xdr:sp macro="" textlink="">
      <xdr:nvSpPr>
        <xdr:cNvPr id="225" name="テキスト ボックス 224"/>
        <xdr:cNvSpPr txBox="1"/>
      </xdr:nvSpPr>
      <xdr:spPr>
        <a:xfrm>
          <a:off x="1955800" y="1395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116097</xdr:rowOff>
    </xdr:from>
    <xdr:to>
      <xdr:col>7</xdr:col>
      <xdr:colOff>31750</xdr:colOff>
      <xdr:row>83</xdr:row>
      <xdr:rowOff>46247</xdr:rowOff>
    </xdr:to>
    <xdr:sp macro="" textlink="">
      <xdr:nvSpPr>
        <xdr:cNvPr id="226" name="楕円 225"/>
        <xdr:cNvSpPr/>
      </xdr:nvSpPr>
      <xdr:spPr>
        <a:xfrm>
          <a:off x="1397000" y="141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56424</xdr:rowOff>
    </xdr:from>
    <xdr:ext cx="762000" cy="259045"/>
    <xdr:sp macro="" textlink="">
      <xdr:nvSpPr>
        <xdr:cNvPr id="227" name="テキスト ボックス 226"/>
        <xdr:cNvSpPr txBox="1"/>
      </xdr:nvSpPr>
      <xdr:spPr>
        <a:xfrm>
          <a:off x="1066800" y="1394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年度に給与制度の総合的見直しを実施した。（令和２年３月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日までは現給保障期間。）平成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年度は各階層の下限年数の職員が増えたことにより、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ポイントの減となった。令和元年度は、高水準給料額の職員を採用したため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ポイントの増となった。令和２年度は職員構成の変動等により、各階層において平均給料月額が増減し、結果的に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ポイントの増となった。引き続き給与水準の適正化を図るとともに、自主的かつ主体的な取組として、諸手当等の見直し検討を進めていく。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63" name="直線コネクタ 262"/>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6" name="直線コネクタ 265"/>
        <xdr:cNvCxnSpPr/>
      </xdr:nvCxnSpPr>
      <xdr:spPr>
        <a:xfrm>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9" name="直線コネクタ 268"/>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72" name="直線コネクタ 271"/>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2" name="楕円 281"/>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3"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4" name="楕円 283"/>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5" name="テキスト ボックス 284"/>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6" name="楕円 285"/>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7" name="テキスト ボックス 286"/>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8" name="楕円 287"/>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9" name="テキスト ボックス 288"/>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90" name="楕円 289"/>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91" name="テキスト ボックス 290"/>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全国平均、県平均、類団平均をいずれも下回っており、低い水準にある。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これは、「定員管理計画」に基づき、事務執行体制のスリム化や外部委託の推進、広域行政の推進等を適正に行ってきたことによるものである。なお、令和２年４月に策定した定員管理計画（令和２年度～４年度）では、社会情勢の急激な変化、国の制度改正等による市民サービスの向上、人口増加による業務量の増加等に対応するため、民間委託、指定管理者制度を活用しつつ、人件費の抑制に努めながら、必要な限度において職員の増加を図るものとし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155046</xdr:rowOff>
    </xdr:from>
    <xdr:to>
      <xdr:col>81</xdr:col>
      <xdr:colOff>44450</xdr:colOff>
      <xdr:row>62</xdr:row>
      <xdr:rowOff>163089</xdr:rowOff>
    </xdr:to>
    <xdr:cxnSp macro="">
      <xdr:nvCxnSpPr>
        <xdr:cNvPr id="326" name="直線コネクタ 325"/>
        <xdr:cNvCxnSpPr/>
      </xdr:nvCxnSpPr>
      <xdr:spPr>
        <a:xfrm flipV="1">
          <a:off x="16179800" y="1078494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7"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163089</xdr:rowOff>
    </xdr:from>
    <xdr:to>
      <xdr:col>77</xdr:col>
      <xdr:colOff>44450</xdr:colOff>
      <xdr:row>63</xdr:row>
      <xdr:rowOff>3704</xdr:rowOff>
    </xdr:to>
    <xdr:cxnSp macro="">
      <xdr:nvCxnSpPr>
        <xdr:cNvPr id="329" name="直線コネクタ 328"/>
        <xdr:cNvCxnSpPr/>
      </xdr:nvCxnSpPr>
      <xdr:spPr>
        <a:xfrm flipV="1">
          <a:off x="15290800" y="107929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31" name="テキスト ボックス 330"/>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130916</xdr:rowOff>
    </xdr:from>
    <xdr:to>
      <xdr:col>72</xdr:col>
      <xdr:colOff>203200</xdr:colOff>
      <xdr:row>63</xdr:row>
      <xdr:rowOff>3704</xdr:rowOff>
    </xdr:to>
    <xdr:cxnSp macro="">
      <xdr:nvCxnSpPr>
        <xdr:cNvPr id="332" name="直線コネクタ 331"/>
        <xdr:cNvCxnSpPr/>
      </xdr:nvCxnSpPr>
      <xdr:spPr>
        <a:xfrm>
          <a:off x="14401800" y="1076081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122872</xdr:rowOff>
    </xdr:from>
    <xdr:to>
      <xdr:col>68</xdr:col>
      <xdr:colOff>152400</xdr:colOff>
      <xdr:row>62</xdr:row>
      <xdr:rowOff>130916</xdr:rowOff>
    </xdr:to>
    <xdr:cxnSp macro="">
      <xdr:nvCxnSpPr>
        <xdr:cNvPr id="335" name="直線コネクタ 334"/>
        <xdr:cNvCxnSpPr/>
      </xdr:nvCxnSpPr>
      <xdr:spPr>
        <a:xfrm>
          <a:off x="13512800" y="107527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7" name="テキスト ボックス 336"/>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104246</xdr:rowOff>
    </xdr:from>
    <xdr:to>
      <xdr:col>81</xdr:col>
      <xdr:colOff>95250</xdr:colOff>
      <xdr:row>63</xdr:row>
      <xdr:rowOff>34396</xdr:rowOff>
    </xdr:to>
    <xdr:sp macro="" textlink="">
      <xdr:nvSpPr>
        <xdr:cNvPr id="345" name="楕円 344"/>
        <xdr:cNvSpPr/>
      </xdr:nvSpPr>
      <xdr:spPr>
        <a:xfrm>
          <a:off x="169672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120773</xdr:rowOff>
    </xdr:from>
    <xdr:ext cx="762000" cy="259045"/>
    <xdr:sp macro="" textlink="">
      <xdr:nvSpPr>
        <xdr:cNvPr id="346" name="定員管理の状況該当値テキスト"/>
        <xdr:cNvSpPr txBox="1"/>
      </xdr:nvSpPr>
      <xdr:spPr>
        <a:xfrm>
          <a:off x="17106900" y="1057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112289</xdr:rowOff>
    </xdr:from>
    <xdr:to>
      <xdr:col>77</xdr:col>
      <xdr:colOff>95250</xdr:colOff>
      <xdr:row>63</xdr:row>
      <xdr:rowOff>42439</xdr:rowOff>
    </xdr:to>
    <xdr:sp macro="" textlink="">
      <xdr:nvSpPr>
        <xdr:cNvPr id="347" name="楕円 346"/>
        <xdr:cNvSpPr/>
      </xdr:nvSpPr>
      <xdr:spPr>
        <a:xfrm>
          <a:off x="16129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52616</xdr:rowOff>
    </xdr:from>
    <xdr:ext cx="736600" cy="259045"/>
    <xdr:sp macro="" textlink="">
      <xdr:nvSpPr>
        <xdr:cNvPr id="348" name="テキスト ボックス 347"/>
        <xdr:cNvSpPr txBox="1"/>
      </xdr:nvSpPr>
      <xdr:spPr>
        <a:xfrm>
          <a:off x="15798800" y="10511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124354</xdr:rowOff>
    </xdr:from>
    <xdr:to>
      <xdr:col>73</xdr:col>
      <xdr:colOff>44450</xdr:colOff>
      <xdr:row>63</xdr:row>
      <xdr:rowOff>54504</xdr:rowOff>
    </xdr:to>
    <xdr:sp macro="" textlink="">
      <xdr:nvSpPr>
        <xdr:cNvPr id="349" name="楕円 348"/>
        <xdr:cNvSpPr/>
      </xdr:nvSpPr>
      <xdr:spPr>
        <a:xfrm>
          <a:off x="15240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50" name="テキスト ボックス 349"/>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80116</xdr:rowOff>
    </xdr:from>
    <xdr:to>
      <xdr:col>68</xdr:col>
      <xdr:colOff>203200</xdr:colOff>
      <xdr:row>63</xdr:row>
      <xdr:rowOff>10266</xdr:rowOff>
    </xdr:to>
    <xdr:sp macro="" textlink="">
      <xdr:nvSpPr>
        <xdr:cNvPr id="351" name="楕円 350"/>
        <xdr:cNvSpPr/>
      </xdr:nvSpPr>
      <xdr:spPr>
        <a:xfrm>
          <a:off x="14351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20443</xdr:rowOff>
    </xdr:from>
    <xdr:ext cx="762000" cy="259045"/>
    <xdr:sp macro="" textlink="">
      <xdr:nvSpPr>
        <xdr:cNvPr id="352" name="テキスト ボックス 351"/>
        <xdr:cNvSpPr txBox="1"/>
      </xdr:nvSpPr>
      <xdr:spPr>
        <a:xfrm>
          <a:off x="14020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72072</xdr:rowOff>
    </xdr:from>
    <xdr:to>
      <xdr:col>64</xdr:col>
      <xdr:colOff>152400</xdr:colOff>
      <xdr:row>63</xdr:row>
      <xdr:rowOff>2222</xdr:rowOff>
    </xdr:to>
    <xdr:sp macro="" textlink="">
      <xdr:nvSpPr>
        <xdr:cNvPr id="353" name="楕円 352"/>
        <xdr:cNvSpPr/>
      </xdr:nvSpPr>
      <xdr:spPr>
        <a:xfrm>
          <a:off x="13462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12399</xdr:rowOff>
    </xdr:from>
    <xdr:ext cx="762000" cy="259045"/>
    <xdr:sp macro="" textlink="">
      <xdr:nvSpPr>
        <xdr:cNvPr id="354" name="テキスト ボックス 353"/>
        <xdr:cNvSpPr txBox="1"/>
      </xdr:nvSpPr>
      <xdr:spPr>
        <a:xfrm>
          <a:off x="13131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全国平均、県内平均、類団平均を下回っており、低い水準にある。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令和３年度に市場公募債の満期一括償還の完了年度を迎えるため、翌年度以降の公債費の支出は抑制される見込みであるが、実質公債費比率を良好な状態に維持するために、中長期的な公債費の推計などにより、財政硬直化を招くことのないよう留意した行財政運営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41</xdr:row>
      <xdr:rowOff>25929</xdr:rowOff>
    </xdr:to>
    <xdr:cxnSp macro="">
      <xdr:nvCxnSpPr>
        <xdr:cNvPr id="390" name="直線コネクタ 389"/>
        <xdr:cNvCxnSpPr/>
      </xdr:nvCxnSpPr>
      <xdr:spPr>
        <a:xfrm>
          <a:off x="16179800" y="6964892"/>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106892</xdr:rowOff>
    </xdr:to>
    <xdr:cxnSp macro="">
      <xdr:nvCxnSpPr>
        <xdr:cNvPr id="393" name="直線コネクタ 392"/>
        <xdr:cNvCxnSpPr/>
      </xdr:nvCxnSpPr>
      <xdr:spPr>
        <a:xfrm>
          <a:off x="15290800" y="68643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6350</xdr:rowOff>
    </xdr:to>
    <xdr:cxnSp macro="">
      <xdr:nvCxnSpPr>
        <xdr:cNvPr id="396" name="直線コネクタ 395"/>
        <xdr:cNvCxnSpPr/>
      </xdr:nvCxnSpPr>
      <xdr:spPr>
        <a:xfrm>
          <a:off x="14401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77258</xdr:rowOff>
    </xdr:from>
    <xdr:to>
      <xdr:col>68</xdr:col>
      <xdr:colOff>152400</xdr:colOff>
      <xdr:row>39</xdr:row>
      <xdr:rowOff>137583</xdr:rowOff>
    </xdr:to>
    <xdr:cxnSp macro="">
      <xdr:nvCxnSpPr>
        <xdr:cNvPr id="399" name="直線コネクタ 398"/>
        <xdr:cNvCxnSpPr/>
      </xdr:nvCxnSpPr>
      <xdr:spPr>
        <a:xfrm>
          <a:off x="13512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146579</xdr:rowOff>
    </xdr:from>
    <xdr:to>
      <xdr:col>81</xdr:col>
      <xdr:colOff>95250</xdr:colOff>
      <xdr:row>41</xdr:row>
      <xdr:rowOff>76729</xdr:rowOff>
    </xdr:to>
    <xdr:sp macro="" textlink="">
      <xdr:nvSpPr>
        <xdr:cNvPr id="409" name="楕円 408"/>
        <xdr:cNvSpPr/>
      </xdr:nvSpPr>
      <xdr:spPr>
        <a:xfrm>
          <a:off x="169672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163106</xdr:rowOff>
    </xdr:from>
    <xdr:ext cx="762000" cy="259045"/>
    <xdr:sp macro="" textlink="">
      <xdr:nvSpPr>
        <xdr:cNvPr id="410" name="公債費負担の状況該当値テキスト"/>
        <xdr:cNvSpPr txBox="1"/>
      </xdr:nvSpPr>
      <xdr:spPr>
        <a:xfrm>
          <a:off x="17106900" y="68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11" name="楕円 410"/>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12" name="テキスト ボックス 411"/>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3" name="楕円 412"/>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4" name="テキスト ボックス 413"/>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5" name="楕円 414"/>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6" name="テキスト ボックス 415"/>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26458</xdr:rowOff>
    </xdr:from>
    <xdr:to>
      <xdr:col>64</xdr:col>
      <xdr:colOff>152400</xdr:colOff>
      <xdr:row>39</xdr:row>
      <xdr:rowOff>128058</xdr:rowOff>
    </xdr:to>
    <xdr:sp macro="" textlink="">
      <xdr:nvSpPr>
        <xdr:cNvPr id="417" name="楕円 416"/>
        <xdr:cNvSpPr/>
      </xdr:nvSpPr>
      <xdr:spPr>
        <a:xfrm>
          <a:off x="13462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138235</xdr:rowOff>
    </xdr:from>
    <xdr:ext cx="762000" cy="259045"/>
    <xdr:sp macro="" textlink="">
      <xdr:nvSpPr>
        <xdr:cNvPr id="418" name="テキスト ボックス 417"/>
        <xdr:cNvSpPr txBox="1"/>
      </xdr:nvSpPr>
      <xdr:spPr>
        <a:xfrm>
          <a:off x="13131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％と全国平均、類団平均を上回っているものの、県内平均を下回っている。</a:t>
          </a:r>
        </a:p>
        <a:p>
          <a:r>
            <a:rPr kumimoji="1" lang="ja-JP" altLang="en-US" sz="1300">
              <a:latin typeface="ＭＳ Ｐゴシック" panose="020B0600070205080204" pitchFamily="50" charset="-128"/>
              <a:ea typeface="ＭＳ Ｐゴシック" panose="020B0600070205080204" pitchFamily="50" charset="-128"/>
            </a:rPr>
            <a:t>　将来負担比率が減少した要因は、市債と基金のバランスに留意しながら、適債事業に対して積極的な活用を行ったことや、普通交付税交付団体となったことにより臨時財政対策債を発行した一方で、特例債の借り入れを実施しなかったことで地方債現在高が減少したためである。</a:t>
          </a:r>
        </a:p>
        <a:p>
          <a:r>
            <a:rPr kumimoji="1" lang="ja-JP" altLang="en-US" sz="1300">
              <a:latin typeface="ＭＳ Ｐゴシック" panose="020B0600070205080204" pitchFamily="50" charset="-128"/>
              <a:ea typeface="ＭＳ Ｐゴシック" panose="020B0600070205080204" pitchFamily="50" charset="-128"/>
            </a:rPr>
            <a:t>　今後も市債を活用するにふさわしい事業を慎重に選択し、世代間負担の公平に留意した市債活用を図っていく。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64679</xdr:rowOff>
    </xdr:from>
    <xdr:to>
      <xdr:col>81</xdr:col>
      <xdr:colOff>44450</xdr:colOff>
      <xdr:row>16</xdr:row>
      <xdr:rowOff>133622</xdr:rowOff>
    </xdr:to>
    <xdr:cxnSp macro="">
      <xdr:nvCxnSpPr>
        <xdr:cNvPr id="454" name="直線コネクタ 453"/>
        <xdr:cNvCxnSpPr/>
      </xdr:nvCxnSpPr>
      <xdr:spPr>
        <a:xfrm flipV="1">
          <a:off x="16179800" y="280787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62956</xdr:rowOff>
    </xdr:from>
    <xdr:to>
      <xdr:col>77</xdr:col>
      <xdr:colOff>44450</xdr:colOff>
      <xdr:row>16</xdr:row>
      <xdr:rowOff>133622</xdr:rowOff>
    </xdr:to>
    <xdr:cxnSp macro="">
      <xdr:nvCxnSpPr>
        <xdr:cNvPr id="457" name="直線コネクタ 456"/>
        <xdr:cNvCxnSpPr/>
      </xdr:nvCxnSpPr>
      <xdr:spPr>
        <a:xfrm>
          <a:off x="15290800" y="280615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23313</xdr:rowOff>
    </xdr:from>
    <xdr:to>
      <xdr:col>72</xdr:col>
      <xdr:colOff>203200</xdr:colOff>
      <xdr:row>16</xdr:row>
      <xdr:rowOff>62956</xdr:rowOff>
    </xdr:to>
    <xdr:cxnSp macro="">
      <xdr:nvCxnSpPr>
        <xdr:cNvPr id="460" name="直線コネクタ 459"/>
        <xdr:cNvCxnSpPr/>
      </xdr:nvCxnSpPr>
      <xdr:spPr>
        <a:xfrm>
          <a:off x="14401800" y="2766513"/>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94796</xdr:rowOff>
    </xdr:from>
    <xdr:to>
      <xdr:col>68</xdr:col>
      <xdr:colOff>152400</xdr:colOff>
      <xdr:row>16</xdr:row>
      <xdr:rowOff>23313</xdr:rowOff>
    </xdr:to>
    <xdr:cxnSp macro="">
      <xdr:nvCxnSpPr>
        <xdr:cNvPr id="463" name="直線コネクタ 462"/>
        <xdr:cNvCxnSpPr/>
      </xdr:nvCxnSpPr>
      <xdr:spPr>
        <a:xfrm>
          <a:off x="13512800" y="266654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13879</xdr:rowOff>
    </xdr:from>
    <xdr:to>
      <xdr:col>81</xdr:col>
      <xdr:colOff>95250</xdr:colOff>
      <xdr:row>16</xdr:row>
      <xdr:rowOff>115479</xdr:rowOff>
    </xdr:to>
    <xdr:sp macro="" textlink="">
      <xdr:nvSpPr>
        <xdr:cNvPr id="473" name="楕円 472"/>
        <xdr:cNvSpPr/>
      </xdr:nvSpPr>
      <xdr:spPr>
        <a:xfrm>
          <a:off x="16967200" y="27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157406</xdr:rowOff>
    </xdr:from>
    <xdr:ext cx="762000" cy="259045"/>
    <xdr:sp macro="" textlink="">
      <xdr:nvSpPr>
        <xdr:cNvPr id="474" name="将来負担の状況該当値テキスト"/>
        <xdr:cNvSpPr txBox="1"/>
      </xdr:nvSpPr>
      <xdr:spPr>
        <a:xfrm>
          <a:off x="17106900" y="272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82822</xdr:rowOff>
    </xdr:from>
    <xdr:to>
      <xdr:col>77</xdr:col>
      <xdr:colOff>95250</xdr:colOff>
      <xdr:row>17</xdr:row>
      <xdr:rowOff>12972</xdr:rowOff>
    </xdr:to>
    <xdr:sp macro="" textlink="">
      <xdr:nvSpPr>
        <xdr:cNvPr id="475" name="楕円 474"/>
        <xdr:cNvSpPr/>
      </xdr:nvSpPr>
      <xdr:spPr>
        <a:xfrm>
          <a:off x="16129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169199</xdr:rowOff>
    </xdr:from>
    <xdr:ext cx="736600" cy="259045"/>
    <xdr:sp macro="" textlink="">
      <xdr:nvSpPr>
        <xdr:cNvPr id="476" name="テキスト ボックス 475"/>
        <xdr:cNvSpPr txBox="1"/>
      </xdr:nvSpPr>
      <xdr:spPr>
        <a:xfrm>
          <a:off x="15798800" y="291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12156</xdr:rowOff>
    </xdr:from>
    <xdr:to>
      <xdr:col>73</xdr:col>
      <xdr:colOff>44450</xdr:colOff>
      <xdr:row>16</xdr:row>
      <xdr:rowOff>113756</xdr:rowOff>
    </xdr:to>
    <xdr:sp macro="" textlink="">
      <xdr:nvSpPr>
        <xdr:cNvPr id="477" name="楕円 476"/>
        <xdr:cNvSpPr/>
      </xdr:nvSpPr>
      <xdr:spPr>
        <a:xfrm>
          <a:off x="152400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98533</xdr:rowOff>
    </xdr:from>
    <xdr:ext cx="762000" cy="259045"/>
    <xdr:sp macro="" textlink="">
      <xdr:nvSpPr>
        <xdr:cNvPr id="478" name="テキスト ボックス 477"/>
        <xdr:cNvSpPr txBox="1"/>
      </xdr:nvSpPr>
      <xdr:spPr>
        <a:xfrm>
          <a:off x="14909800" y="284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143963</xdr:rowOff>
    </xdr:from>
    <xdr:to>
      <xdr:col>68</xdr:col>
      <xdr:colOff>203200</xdr:colOff>
      <xdr:row>16</xdr:row>
      <xdr:rowOff>74113</xdr:rowOff>
    </xdr:to>
    <xdr:sp macro="" textlink="">
      <xdr:nvSpPr>
        <xdr:cNvPr id="479" name="楕円 478"/>
        <xdr:cNvSpPr/>
      </xdr:nvSpPr>
      <xdr:spPr>
        <a:xfrm>
          <a:off x="14351000" y="2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58890</xdr:rowOff>
    </xdr:from>
    <xdr:ext cx="762000" cy="259045"/>
    <xdr:sp macro="" textlink="">
      <xdr:nvSpPr>
        <xdr:cNvPr id="480" name="テキスト ボックス 479"/>
        <xdr:cNvSpPr txBox="1"/>
      </xdr:nvSpPr>
      <xdr:spPr>
        <a:xfrm>
          <a:off x="14020800" y="280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43996</xdr:rowOff>
    </xdr:from>
    <xdr:to>
      <xdr:col>64</xdr:col>
      <xdr:colOff>152400</xdr:colOff>
      <xdr:row>15</xdr:row>
      <xdr:rowOff>145596</xdr:rowOff>
    </xdr:to>
    <xdr:sp macro="" textlink="">
      <xdr:nvSpPr>
        <xdr:cNvPr id="481" name="楕円 480"/>
        <xdr:cNvSpPr/>
      </xdr:nvSpPr>
      <xdr:spPr>
        <a:xfrm>
          <a:off x="13462000" y="261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130373</xdr:rowOff>
    </xdr:from>
    <xdr:ext cx="762000" cy="259045"/>
    <xdr:sp macro="" textlink="">
      <xdr:nvSpPr>
        <xdr:cNvPr id="482" name="テキスト ボックス 481"/>
        <xdr:cNvSpPr txBox="1"/>
      </xdr:nvSpPr>
      <xdr:spPr>
        <a:xfrm>
          <a:off x="13131800" y="270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人件費の比率は、</a:t>
          </a:r>
          <a:r>
            <a:rPr kumimoji="1" lang="en-US" altLang="ja-JP" sz="1200">
              <a:latin typeface="ＭＳ Ｐゴシック" panose="020B0600070205080204" pitchFamily="50" charset="-128"/>
              <a:ea typeface="ＭＳ Ｐゴシック" panose="020B0600070205080204" pitchFamily="50" charset="-128"/>
            </a:rPr>
            <a:t>26.1</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ポイント減少している。県内平均を</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これは、人事院勧告に基づく給与構造改革や定員管理による職員数の適正化などに努めてきたことによる。</a:t>
          </a:r>
        </a:p>
        <a:p>
          <a:r>
            <a:rPr kumimoji="1" lang="ja-JP" altLang="en-US" sz="1200">
              <a:latin typeface="ＭＳ Ｐゴシック" panose="020B0600070205080204" pitchFamily="50" charset="-128"/>
              <a:ea typeface="ＭＳ Ｐゴシック" panose="020B0600070205080204" pitchFamily="50" charset="-128"/>
            </a:rPr>
            <a:t>　人件費については、引き続き、義務的経費であることから、定員の適正化や行財政運営の効率化などにより、適正な水準を保つ必要がある。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56134</xdr:rowOff>
    </xdr:from>
    <xdr:to>
      <xdr:col>24</xdr:col>
      <xdr:colOff>25400</xdr:colOff>
      <xdr:row>39</xdr:row>
      <xdr:rowOff>165862</xdr:rowOff>
    </xdr:to>
    <xdr:cxnSp macro="">
      <xdr:nvCxnSpPr>
        <xdr:cNvPr id="64" name="直線コネクタ 63"/>
        <xdr:cNvCxnSpPr/>
      </xdr:nvCxnSpPr>
      <xdr:spPr>
        <a:xfrm flipV="1">
          <a:off x="3987800" y="67426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165862</xdr:rowOff>
    </xdr:to>
    <xdr:cxnSp macro="">
      <xdr:nvCxnSpPr>
        <xdr:cNvPr id="67" name="直線コネクタ 66"/>
        <xdr:cNvCxnSpPr/>
      </xdr:nvCxnSpPr>
      <xdr:spPr>
        <a:xfrm>
          <a:off x="3098800" y="664210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154432</xdr:rowOff>
    </xdr:to>
    <xdr:cxnSp macro="">
      <xdr:nvCxnSpPr>
        <xdr:cNvPr id="70" name="直線コネクタ 69"/>
        <xdr:cNvCxnSpPr/>
      </xdr:nvCxnSpPr>
      <xdr:spPr>
        <a:xfrm flipV="1">
          <a:off x="2209800" y="6642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74422</xdr:rowOff>
    </xdr:to>
    <xdr:cxnSp macro="">
      <xdr:nvCxnSpPr>
        <xdr:cNvPr id="73" name="直線コネクタ 72"/>
        <xdr:cNvCxnSpPr/>
      </xdr:nvCxnSpPr>
      <xdr:spPr>
        <a:xfrm flipV="1">
          <a:off x="1320800" y="6669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115062</xdr:rowOff>
    </xdr:from>
    <xdr:to>
      <xdr:col>20</xdr:col>
      <xdr:colOff>38100</xdr:colOff>
      <xdr:row>40</xdr:row>
      <xdr:rowOff>45212</xdr:rowOff>
    </xdr:to>
    <xdr:sp macro="" textlink="">
      <xdr:nvSpPr>
        <xdr:cNvPr id="85" name="楕円 84"/>
        <xdr:cNvSpPr/>
      </xdr:nvSpPr>
      <xdr:spPr>
        <a:xfrm>
          <a:off x="3937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29989</xdr:rowOff>
    </xdr:from>
    <xdr:ext cx="736600" cy="259045"/>
    <xdr:sp macro="" textlink="">
      <xdr:nvSpPr>
        <xdr:cNvPr id="86" name="テキスト ボックス 85"/>
        <xdr:cNvSpPr txBox="1"/>
      </xdr:nvSpPr>
      <xdr:spPr>
        <a:xfrm>
          <a:off x="3606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23622</xdr:rowOff>
    </xdr:from>
    <xdr:to>
      <xdr:col>6</xdr:col>
      <xdr:colOff>171450</xdr:colOff>
      <xdr:row>39</xdr:row>
      <xdr:rowOff>125222</xdr:rowOff>
    </xdr:to>
    <xdr:sp macro="" textlink="">
      <xdr:nvSpPr>
        <xdr:cNvPr id="91" name="楕円 90"/>
        <xdr:cNvSpPr/>
      </xdr:nvSpPr>
      <xdr:spPr>
        <a:xfrm>
          <a:off x="1270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109999</xdr:rowOff>
    </xdr:from>
    <xdr:ext cx="762000" cy="259045"/>
    <xdr:sp macro="" textlink="">
      <xdr:nvSpPr>
        <xdr:cNvPr id="92" name="テキスト ボックス 91"/>
        <xdr:cNvSpPr txBox="1"/>
      </xdr:nvSpPr>
      <xdr:spPr>
        <a:xfrm>
          <a:off x="939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物件費の比率は、</a:t>
          </a:r>
          <a:r>
            <a:rPr kumimoji="1" lang="en-US" altLang="ja-JP" sz="1200">
              <a:latin typeface="ＭＳ Ｐゴシック" panose="020B0600070205080204" pitchFamily="50" charset="-128"/>
              <a:ea typeface="ＭＳ Ｐゴシック" panose="020B0600070205080204" pitchFamily="50" charset="-128"/>
            </a:rPr>
            <a:t>21.8</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200">
              <a:latin typeface="ＭＳ Ｐゴシック" panose="020B0600070205080204" pitchFamily="50" charset="-128"/>
              <a:ea typeface="ＭＳ Ｐゴシック" panose="020B0600070205080204" pitchFamily="50" charset="-128"/>
            </a:rPr>
            <a:t>8.0</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200">
              <a:latin typeface="ＭＳ Ｐゴシック" panose="020B0600070205080204" pitchFamily="50" charset="-128"/>
              <a:ea typeface="ＭＳ Ｐゴシック" panose="020B0600070205080204" pitchFamily="50" charset="-128"/>
            </a:rPr>
            <a:t>　物件費の比率が高い要因は、窓口業務委託や指定管理者制度の積極的な活用やふるさと納税関係経費が増加したことによるものである。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行政運営に係る物件費については、経常経費化しないよう、引き続き、行財政改革の推進などにより縮減に努めていく必要がある。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20</xdr:row>
      <xdr:rowOff>85852</xdr:rowOff>
    </xdr:to>
    <xdr:cxnSp macro="">
      <xdr:nvCxnSpPr>
        <xdr:cNvPr id="118" name="直線コネクタ 117"/>
        <xdr:cNvCxnSpPr/>
      </xdr:nvCxnSpPr>
      <xdr:spPr>
        <a:xfrm flipV="1">
          <a:off x="16510000" y="2234692"/>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57929</xdr:rowOff>
    </xdr:from>
    <xdr:ext cx="762000" cy="259045"/>
    <xdr:sp macro="" textlink="">
      <xdr:nvSpPr>
        <xdr:cNvPr id="119" name="物件費最小値テキスト"/>
        <xdr:cNvSpPr txBox="1"/>
      </xdr:nvSpPr>
      <xdr:spPr>
        <a:xfrm>
          <a:off x="16598900" y="34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85852</xdr:rowOff>
    </xdr:from>
    <xdr:to>
      <xdr:col>82</xdr:col>
      <xdr:colOff>196850</xdr:colOff>
      <xdr:row>20</xdr:row>
      <xdr:rowOff>85852</xdr:rowOff>
    </xdr:to>
    <xdr:cxnSp macro="">
      <xdr:nvCxnSpPr>
        <xdr:cNvPr id="120" name="直線コネクタ 119"/>
        <xdr:cNvCxnSpPr/>
      </xdr:nvCxnSpPr>
      <xdr:spPr>
        <a:xfrm>
          <a:off x="16421100" y="3514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19</xdr:row>
      <xdr:rowOff>165862</xdr:rowOff>
    </xdr:to>
    <xdr:cxnSp macro="">
      <xdr:nvCxnSpPr>
        <xdr:cNvPr id="123" name="直線コネクタ 122"/>
        <xdr:cNvCxnSpPr/>
      </xdr:nvCxnSpPr>
      <xdr:spPr>
        <a:xfrm flipV="1">
          <a:off x="15671800" y="33776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51579</xdr:rowOff>
    </xdr:from>
    <xdr:ext cx="762000" cy="259045"/>
    <xdr:sp macro="" textlink="">
      <xdr:nvSpPr>
        <xdr:cNvPr id="124"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5" name="フローチャート: 判断 124"/>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165862</xdr:rowOff>
    </xdr:from>
    <xdr:to>
      <xdr:col>78</xdr:col>
      <xdr:colOff>69850</xdr:colOff>
      <xdr:row>21</xdr:row>
      <xdr:rowOff>69850</xdr:rowOff>
    </xdr:to>
    <xdr:cxnSp macro="">
      <xdr:nvCxnSpPr>
        <xdr:cNvPr id="126" name="直線コネクタ 125"/>
        <xdr:cNvCxnSpPr/>
      </xdr:nvCxnSpPr>
      <xdr:spPr>
        <a:xfrm flipV="1">
          <a:off x="14782800" y="342341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7" name="フローチャート: 判断 126"/>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28" name="テキスト ボックス 127"/>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131572</xdr:rowOff>
    </xdr:from>
    <xdr:to>
      <xdr:col>73</xdr:col>
      <xdr:colOff>180975</xdr:colOff>
      <xdr:row>21</xdr:row>
      <xdr:rowOff>69850</xdr:rowOff>
    </xdr:to>
    <xdr:cxnSp macro="">
      <xdr:nvCxnSpPr>
        <xdr:cNvPr id="129" name="直線コネクタ 128"/>
        <xdr:cNvCxnSpPr/>
      </xdr:nvCxnSpPr>
      <xdr:spPr>
        <a:xfrm>
          <a:off x="13893800" y="35605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9906</xdr:rowOff>
    </xdr:from>
    <xdr:to>
      <xdr:col>74</xdr:col>
      <xdr:colOff>31750</xdr:colOff>
      <xdr:row>17</xdr:row>
      <xdr:rowOff>111506</xdr:rowOff>
    </xdr:to>
    <xdr:sp macro="" textlink="">
      <xdr:nvSpPr>
        <xdr:cNvPr id="130" name="フローチャート: 判断 129"/>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31" name="テキスト ボックス 130"/>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67564</xdr:rowOff>
    </xdr:from>
    <xdr:to>
      <xdr:col>69</xdr:col>
      <xdr:colOff>92075</xdr:colOff>
      <xdr:row>20</xdr:row>
      <xdr:rowOff>131572</xdr:rowOff>
    </xdr:to>
    <xdr:cxnSp macro="">
      <xdr:nvCxnSpPr>
        <xdr:cNvPr id="132" name="直線コネクタ 131"/>
        <xdr:cNvCxnSpPr/>
      </xdr:nvCxnSpPr>
      <xdr:spPr>
        <a:xfrm>
          <a:off x="13004800" y="3496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5" name="フローチャート: 判断 134"/>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6" name="テキスト ボックス 135"/>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69342</xdr:rowOff>
    </xdr:from>
    <xdr:to>
      <xdr:col>82</xdr:col>
      <xdr:colOff>158750</xdr:colOff>
      <xdr:row>19</xdr:row>
      <xdr:rowOff>170942</xdr:rowOff>
    </xdr:to>
    <xdr:sp macro="" textlink="">
      <xdr:nvSpPr>
        <xdr:cNvPr id="142" name="楕円 141"/>
        <xdr:cNvSpPr/>
      </xdr:nvSpPr>
      <xdr:spPr>
        <a:xfrm>
          <a:off x="16459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41419</xdr:rowOff>
    </xdr:from>
    <xdr:ext cx="762000" cy="259045"/>
    <xdr:sp macro="" textlink="">
      <xdr:nvSpPr>
        <xdr:cNvPr id="143" name="物件費該当値テキスト"/>
        <xdr:cNvSpPr txBox="1"/>
      </xdr:nvSpPr>
      <xdr:spPr>
        <a:xfrm>
          <a:off x="16598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115062</xdr:rowOff>
    </xdr:from>
    <xdr:to>
      <xdr:col>78</xdr:col>
      <xdr:colOff>120650</xdr:colOff>
      <xdr:row>20</xdr:row>
      <xdr:rowOff>45212</xdr:rowOff>
    </xdr:to>
    <xdr:sp macro="" textlink="">
      <xdr:nvSpPr>
        <xdr:cNvPr id="144" name="楕円 143"/>
        <xdr:cNvSpPr/>
      </xdr:nvSpPr>
      <xdr:spPr>
        <a:xfrm>
          <a:off x="15621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29989</xdr:rowOff>
    </xdr:from>
    <xdr:ext cx="736600" cy="259045"/>
    <xdr:sp macro="" textlink="">
      <xdr:nvSpPr>
        <xdr:cNvPr id="145" name="テキスト ボックス 144"/>
        <xdr:cNvSpPr txBox="1"/>
      </xdr:nvSpPr>
      <xdr:spPr>
        <a:xfrm>
          <a:off x="15290800" y="345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46" name="楕円 145"/>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47" name="テキスト ボックス 146"/>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80772</xdr:rowOff>
    </xdr:from>
    <xdr:to>
      <xdr:col>69</xdr:col>
      <xdr:colOff>142875</xdr:colOff>
      <xdr:row>21</xdr:row>
      <xdr:rowOff>10922</xdr:rowOff>
    </xdr:to>
    <xdr:sp macro="" textlink="">
      <xdr:nvSpPr>
        <xdr:cNvPr id="148" name="楕円 147"/>
        <xdr:cNvSpPr/>
      </xdr:nvSpPr>
      <xdr:spPr>
        <a:xfrm>
          <a:off x="138430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167149</xdr:rowOff>
    </xdr:from>
    <xdr:ext cx="762000" cy="259045"/>
    <xdr:sp macro="" textlink="">
      <xdr:nvSpPr>
        <xdr:cNvPr id="149" name="テキスト ボックス 148"/>
        <xdr:cNvSpPr txBox="1"/>
      </xdr:nvSpPr>
      <xdr:spPr>
        <a:xfrm>
          <a:off x="13512800" y="35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16764</xdr:rowOff>
    </xdr:from>
    <xdr:to>
      <xdr:col>65</xdr:col>
      <xdr:colOff>53975</xdr:colOff>
      <xdr:row>20</xdr:row>
      <xdr:rowOff>118364</xdr:rowOff>
    </xdr:to>
    <xdr:sp macro="" textlink="">
      <xdr:nvSpPr>
        <xdr:cNvPr id="150" name="楕円 149"/>
        <xdr:cNvSpPr/>
      </xdr:nvSpPr>
      <xdr:spPr>
        <a:xfrm>
          <a:off x="12954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103141</xdr:rowOff>
    </xdr:from>
    <xdr:ext cx="762000" cy="259045"/>
    <xdr:sp macro="" textlink="">
      <xdr:nvSpPr>
        <xdr:cNvPr id="151" name="テキスト ボックス 150"/>
        <xdr:cNvSpPr txBox="1"/>
      </xdr:nvSpPr>
      <xdr:spPr>
        <a:xfrm>
          <a:off x="12623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扶助費の比率は、</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ポイント増加している。県内平均を</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ポイント下回っているが、全国平均を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これは、子育て支援施設型給付事業費、障がい者自立支援給付費等事業費が増加したためである。</a:t>
          </a:r>
        </a:p>
        <a:p>
          <a:r>
            <a:rPr kumimoji="1" lang="ja-JP" altLang="en-US" sz="1200">
              <a:latin typeface="ＭＳ Ｐゴシック" panose="020B0600070205080204" pitchFamily="50" charset="-128"/>
              <a:ea typeface="ＭＳ Ｐゴシック" panose="020B0600070205080204" pitchFamily="50" charset="-128"/>
            </a:rPr>
            <a:t>　扶助費については、住民サービスの向上とともに財政の硬直化を招くことから、市が単独で実施している事業については、慎重な対応が必要である。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79" name="直線コネクタ 178"/>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0"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1" name="直線コネクタ 180"/>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2"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3" name="直線コネクタ 182"/>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119380</xdr:rowOff>
    </xdr:to>
    <xdr:cxnSp macro="">
      <xdr:nvCxnSpPr>
        <xdr:cNvPr id="184" name="直線コネクタ 183"/>
        <xdr:cNvCxnSpPr/>
      </xdr:nvCxnSpPr>
      <xdr:spPr>
        <a:xfrm>
          <a:off x="3987800" y="96367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5"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86" name="フローチャート: 判断 185"/>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57</xdr:row>
      <xdr:rowOff>24130</xdr:rowOff>
    </xdr:to>
    <xdr:cxnSp macro="">
      <xdr:nvCxnSpPr>
        <xdr:cNvPr id="187" name="直線コネクタ 186"/>
        <xdr:cNvCxnSpPr/>
      </xdr:nvCxnSpPr>
      <xdr:spPr>
        <a:xfrm flipV="1">
          <a:off x="3098800" y="9636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88" name="フローチャート: 判断 187"/>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89" name="テキスト ボックス 188"/>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57</xdr:row>
      <xdr:rowOff>24130</xdr:rowOff>
    </xdr:to>
    <xdr:cxnSp macro="">
      <xdr:nvCxnSpPr>
        <xdr:cNvPr id="190" name="直線コネクタ 189"/>
        <xdr:cNvCxnSpPr/>
      </xdr:nvCxnSpPr>
      <xdr:spPr>
        <a:xfrm>
          <a:off x="2209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1" name="フローチャート: 判断 190"/>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2" name="テキスト ボックス 191"/>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96520</xdr:rowOff>
    </xdr:from>
    <xdr:to>
      <xdr:col>11</xdr:col>
      <xdr:colOff>9525</xdr:colOff>
      <xdr:row>56</xdr:row>
      <xdr:rowOff>157480</xdr:rowOff>
    </xdr:to>
    <xdr:cxnSp macro="">
      <xdr:nvCxnSpPr>
        <xdr:cNvPr id="193" name="直線コネクタ 192"/>
        <xdr:cNvCxnSpPr/>
      </xdr:nvCxnSpPr>
      <xdr:spPr>
        <a:xfrm>
          <a:off x="1320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6" name="フローチャート: 判断 195"/>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7" name="テキスト ボックス 196"/>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3" name="楕円 202"/>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85107</xdr:rowOff>
    </xdr:from>
    <xdr:ext cx="762000" cy="259045"/>
    <xdr:sp macro="" textlink="">
      <xdr:nvSpPr>
        <xdr:cNvPr id="204" name="扶助費該当値テキスト"/>
        <xdr:cNvSpPr txBox="1"/>
      </xdr:nvSpPr>
      <xdr:spPr>
        <a:xfrm>
          <a:off x="4914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05" name="楕円 204"/>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06" name="テキスト ボックス 205"/>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7" name="楕円 206"/>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208" name="テキスト ボックス 207"/>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106680</xdr:rowOff>
    </xdr:from>
    <xdr:to>
      <xdr:col>11</xdr:col>
      <xdr:colOff>60325</xdr:colOff>
      <xdr:row>57</xdr:row>
      <xdr:rowOff>36830</xdr:rowOff>
    </xdr:to>
    <xdr:sp macro="" textlink="">
      <xdr:nvSpPr>
        <xdr:cNvPr id="209" name="楕円 208"/>
        <xdr:cNvSpPr/>
      </xdr:nvSpPr>
      <xdr:spPr>
        <a:xfrm>
          <a:off x="2159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47007</xdr:rowOff>
    </xdr:from>
    <xdr:ext cx="762000" cy="259045"/>
    <xdr:sp macro="" textlink="">
      <xdr:nvSpPr>
        <xdr:cNvPr id="210" name="テキスト ボックス 209"/>
        <xdr:cNvSpPr txBox="1"/>
      </xdr:nvSpPr>
      <xdr:spPr>
        <a:xfrm>
          <a:off x="1828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45720</xdr:rowOff>
    </xdr:from>
    <xdr:to>
      <xdr:col>6</xdr:col>
      <xdr:colOff>171450</xdr:colOff>
      <xdr:row>56</xdr:row>
      <xdr:rowOff>147320</xdr:rowOff>
    </xdr:to>
    <xdr:sp macro="" textlink="">
      <xdr:nvSpPr>
        <xdr:cNvPr id="211" name="楕円 210"/>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157497</xdr:rowOff>
    </xdr:from>
    <xdr:ext cx="762000" cy="259045"/>
    <xdr:sp macro="" textlink="">
      <xdr:nvSpPr>
        <xdr:cNvPr id="212" name="テキスト ボックス 211"/>
        <xdr:cNvSpPr txBox="1"/>
      </xdr:nvSpPr>
      <xdr:spPr>
        <a:xfrm>
          <a:off x="939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その他の比率は、</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ポイント減少している。全国平均より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ポイント、類団平均より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国民健康保険事業特別会計への法定外繰出しが依然として高額であり、国保税収納率の向上だけでは足りないため、国保税の引上げを行った。引き続き、普通会計の負担軽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2" name="直線コネクタ 241"/>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3"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4" name="直線コネクタ 243"/>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5"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6" name="直線コネクタ 245"/>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88900</xdr:rowOff>
    </xdr:to>
    <xdr:cxnSp macro="">
      <xdr:nvCxnSpPr>
        <xdr:cNvPr id="247" name="直線コネクタ 246"/>
        <xdr:cNvCxnSpPr/>
      </xdr:nvCxnSpPr>
      <xdr:spPr>
        <a:xfrm flipV="1">
          <a:off x="15671800" y="96030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48"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9" name="フローチャート: 判断 248"/>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88900</xdr:rowOff>
    </xdr:to>
    <xdr:cxnSp macro="">
      <xdr:nvCxnSpPr>
        <xdr:cNvPr id="250" name="直線コネクタ 249"/>
        <xdr:cNvCxnSpPr/>
      </xdr:nvCxnSpPr>
      <xdr:spPr>
        <a:xfrm>
          <a:off x="14782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1" name="フローチャート: 判断 250"/>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2" name="テキスト ボックス 251"/>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34472</xdr:rowOff>
    </xdr:to>
    <xdr:cxnSp macro="">
      <xdr:nvCxnSpPr>
        <xdr:cNvPr id="253" name="直線コネクタ 252"/>
        <xdr:cNvCxnSpPr/>
      </xdr:nvCxnSpPr>
      <xdr:spPr>
        <a:xfrm>
          <a:off x="13893800" y="9526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4" name="フローチャート: 判断 253"/>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5" name="テキスト ボックス 254"/>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140607</xdr:rowOff>
    </xdr:to>
    <xdr:cxnSp macro="">
      <xdr:nvCxnSpPr>
        <xdr:cNvPr id="256" name="直線コネクタ 255"/>
        <xdr:cNvCxnSpPr/>
      </xdr:nvCxnSpPr>
      <xdr:spPr>
        <a:xfrm flipV="1">
          <a:off x="13004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57" name="フローチャート: 判断 256"/>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58" name="テキスト ボックス 257"/>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59" name="フローチャート: 判断 258"/>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0" name="テキスト ボックス 259"/>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66" name="楕円 265"/>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67" name="その他該当値テキスト"/>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0" name="楕円 269"/>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1" name="テキスト ボックス 270"/>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2" name="楕円 271"/>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3" name="テキスト ボックス 272"/>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4" name="楕円 273"/>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5" name="テキスト ボックス 274"/>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補助費等の比率は、</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ポイント下回っており、低い水準にある。</a:t>
          </a:r>
        </a:p>
        <a:p>
          <a:r>
            <a:rPr kumimoji="1" lang="ja-JP" altLang="en-US" sz="120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1" name="直線コネクタ 300"/>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2"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3" name="直線コネクタ 302"/>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4"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5" name="直線コネクタ 304"/>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99568</xdr:rowOff>
    </xdr:from>
    <xdr:to>
      <xdr:col>82</xdr:col>
      <xdr:colOff>107950</xdr:colOff>
      <xdr:row>34</xdr:row>
      <xdr:rowOff>117856</xdr:rowOff>
    </xdr:to>
    <xdr:cxnSp macro="">
      <xdr:nvCxnSpPr>
        <xdr:cNvPr id="306" name="直線コネクタ 305"/>
        <xdr:cNvCxnSpPr/>
      </xdr:nvCxnSpPr>
      <xdr:spPr>
        <a:xfrm flipV="1">
          <a:off x="15671800" y="59288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07"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08" name="フローチャート: 判断 307"/>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154432</xdr:rowOff>
    </xdr:to>
    <xdr:cxnSp macro="">
      <xdr:nvCxnSpPr>
        <xdr:cNvPr id="309" name="直線コネクタ 308"/>
        <xdr:cNvCxnSpPr/>
      </xdr:nvCxnSpPr>
      <xdr:spPr>
        <a:xfrm flipV="1">
          <a:off x="14782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0" name="フローチャート: 判断 309"/>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11" name="テキスト ボックス 310"/>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92710</xdr:rowOff>
    </xdr:to>
    <xdr:cxnSp macro="">
      <xdr:nvCxnSpPr>
        <xdr:cNvPr id="312" name="直線コネクタ 311"/>
        <xdr:cNvCxnSpPr/>
      </xdr:nvCxnSpPr>
      <xdr:spPr>
        <a:xfrm flipV="1">
          <a:off x="13893800" y="59837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3" name="フローチャート: 判断 312"/>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4" name="テキスト ボックス 31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120142</xdr:rowOff>
    </xdr:to>
    <xdr:cxnSp macro="">
      <xdr:nvCxnSpPr>
        <xdr:cNvPr id="315" name="直線コネクタ 314"/>
        <xdr:cNvCxnSpPr/>
      </xdr:nvCxnSpPr>
      <xdr:spPr>
        <a:xfrm flipV="1">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16" name="フローチャート: 判断 315"/>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17" name="テキスト ボックス 316"/>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18" name="フローチャート: 判断 317"/>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19" name="テキスト ボックス 318"/>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48768</xdr:rowOff>
    </xdr:from>
    <xdr:to>
      <xdr:col>82</xdr:col>
      <xdr:colOff>158750</xdr:colOff>
      <xdr:row>34</xdr:row>
      <xdr:rowOff>150368</xdr:rowOff>
    </xdr:to>
    <xdr:sp macro="" textlink="">
      <xdr:nvSpPr>
        <xdr:cNvPr id="325" name="楕円 324"/>
        <xdr:cNvSpPr/>
      </xdr:nvSpPr>
      <xdr:spPr>
        <a:xfrm>
          <a:off x="164592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65295</xdr:rowOff>
    </xdr:from>
    <xdr:ext cx="762000" cy="259045"/>
    <xdr:sp macro="" textlink="">
      <xdr:nvSpPr>
        <xdr:cNvPr id="326" name="補助費等該当値テキスト"/>
        <xdr:cNvSpPr txBox="1"/>
      </xdr:nvSpPr>
      <xdr:spPr>
        <a:xfrm>
          <a:off x="16598900" y="572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27" name="楕円 326"/>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28" name="テキスト ボックス 327"/>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103632</xdr:rowOff>
    </xdr:from>
    <xdr:to>
      <xdr:col>74</xdr:col>
      <xdr:colOff>31750</xdr:colOff>
      <xdr:row>35</xdr:row>
      <xdr:rowOff>33782</xdr:rowOff>
    </xdr:to>
    <xdr:sp macro="" textlink="">
      <xdr:nvSpPr>
        <xdr:cNvPr id="329" name="楕円 328"/>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43959</xdr:rowOff>
    </xdr:from>
    <xdr:ext cx="762000" cy="259045"/>
    <xdr:sp macro="" textlink="">
      <xdr:nvSpPr>
        <xdr:cNvPr id="330" name="テキスト ボックス 329"/>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1" name="楕円 330"/>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2" name="テキスト ボックス 331"/>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3" name="楕円 332"/>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4" name="テキスト ボックス 333"/>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公債費の比率は、</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ポイント下回っており、低い水準にある。他団体と比較して低い水準を維持している要因は、高金利で借り入れた政府系資金等が償還満期を迎えたことや、借入抑制を行ってきたことなどによるものである。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2" name="直線コネクタ 361"/>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3"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4" name="直線コネクタ 363"/>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5"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6" name="直線コネクタ 365"/>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67" name="直線コネクタ 366"/>
        <xdr:cNvCxnSpPr/>
      </xdr:nvCxnSpPr>
      <xdr:spPr>
        <a:xfrm flipV="1">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39370</xdr:rowOff>
    </xdr:to>
    <xdr:cxnSp macro="">
      <xdr:nvCxnSpPr>
        <xdr:cNvPr id="370" name="直線コネクタ 369"/>
        <xdr:cNvCxnSpPr/>
      </xdr:nvCxnSpPr>
      <xdr:spPr>
        <a:xfrm flipV="1">
          <a:off x="3098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1" name="フローチャート: 判断 370"/>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2" name="テキスト ボックス 371"/>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39370</xdr:rowOff>
    </xdr:to>
    <xdr:cxnSp macro="">
      <xdr:nvCxnSpPr>
        <xdr:cNvPr id="373" name="直線コネクタ 372"/>
        <xdr:cNvCxnSpPr/>
      </xdr:nvCxnSpPr>
      <xdr:spPr>
        <a:xfrm>
          <a:off x="2209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4" name="フローチャート: 判断 373"/>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5" name="テキスト ボックス 374"/>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31750</xdr:rowOff>
    </xdr:to>
    <xdr:cxnSp macro="">
      <xdr:nvCxnSpPr>
        <xdr:cNvPr id="376" name="直線コネクタ 375"/>
        <xdr:cNvCxnSpPr/>
      </xdr:nvCxnSpPr>
      <xdr:spPr>
        <a:xfrm>
          <a:off x="1320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7" name="フローチャート: 判断 37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8" name="テキスト ボックス 37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6" name="楕円 385"/>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7"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89" name="テキスト ボックス 388"/>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0" name="楕円 389"/>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1" name="テキスト ボックス 390"/>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2" name="楕円 391"/>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3" name="テキスト ボックス 392"/>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4" name="楕円 393"/>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5" name="テキスト ボックス 394"/>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にある。少子高齢化により、扶助費などの社会保障関連経費が増加したことが要因である。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1" name="直線コネクタ 420"/>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2"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3" name="直線コネクタ 422"/>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79</xdr:row>
      <xdr:rowOff>19558</xdr:rowOff>
    </xdr:to>
    <xdr:cxnSp macro="">
      <xdr:nvCxnSpPr>
        <xdr:cNvPr id="426" name="直線コネクタ 425"/>
        <xdr:cNvCxnSpPr/>
      </xdr:nvCxnSpPr>
      <xdr:spPr>
        <a:xfrm flipV="1">
          <a:off x="15671800" y="134909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19558</xdr:rowOff>
    </xdr:from>
    <xdr:to>
      <xdr:col>78</xdr:col>
      <xdr:colOff>69850</xdr:colOff>
      <xdr:row>79</xdr:row>
      <xdr:rowOff>129287</xdr:rowOff>
    </xdr:to>
    <xdr:cxnSp macro="">
      <xdr:nvCxnSpPr>
        <xdr:cNvPr id="429" name="直線コネクタ 428"/>
        <xdr:cNvCxnSpPr/>
      </xdr:nvCxnSpPr>
      <xdr:spPr>
        <a:xfrm flipV="1">
          <a:off x="14782800" y="135641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0" name="フローチャート: 判断 429"/>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1" name="テキスト ボックス 430"/>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74422</xdr:rowOff>
    </xdr:from>
    <xdr:to>
      <xdr:col>73</xdr:col>
      <xdr:colOff>180975</xdr:colOff>
      <xdr:row>79</xdr:row>
      <xdr:rowOff>129287</xdr:rowOff>
    </xdr:to>
    <xdr:cxnSp macro="">
      <xdr:nvCxnSpPr>
        <xdr:cNvPr id="432" name="直線コネクタ 431"/>
        <xdr:cNvCxnSpPr/>
      </xdr:nvCxnSpPr>
      <xdr:spPr>
        <a:xfrm>
          <a:off x="13893800" y="136189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3" name="フローチャート: 判断 432"/>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4" name="テキスト ボックス 433"/>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74422</xdr:rowOff>
    </xdr:from>
    <xdr:to>
      <xdr:col>69</xdr:col>
      <xdr:colOff>92075</xdr:colOff>
      <xdr:row>79</xdr:row>
      <xdr:rowOff>83565</xdr:rowOff>
    </xdr:to>
    <xdr:cxnSp macro="">
      <xdr:nvCxnSpPr>
        <xdr:cNvPr id="435" name="直線コネクタ 434"/>
        <xdr:cNvCxnSpPr/>
      </xdr:nvCxnSpPr>
      <xdr:spPr>
        <a:xfrm flipV="1">
          <a:off x="13004800" y="13618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36" name="フローチャート: 判断 435"/>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37" name="テキスト ボックス 436"/>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38" name="フローチャート: 判断 437"/>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39" name="テキスト ボックス 438"/>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5" name="楕円 444"/>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46"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140208</xdr:rowOff>
    </xdr:from>
    <xdr:to>
      <xdr:col>78</xdr:col>
      <xdr:colOff>120650</xdr:colOff>
      <xdr:row>79</xdr:row>
      <xdr:rowOff>70358</xdr:rowOff>
    </xdr:to>
    <xdr:sp macro="" textlink="">
      <xdr:nvSpPr>
        <xdr:cNvPr id="447" name="楕円 446"/>
        <xdr:cNvSpPr/>
      </xdr:nvSpPr>
      <xdr:spPr>
        <a:xfrm>
          <a:off x="15621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55135</xdr:rowOff>
    </xdr:from>
    <xdr:ext cx="736600" cy="259045"/>
    <xdr:sp macro="" textlink="">
      <xdr:nvSpPr>
        <xdr:cNvPr id="448" name="テキスト ボックス 447"/>
        <xdr:cNvSpPr txBox="1"/>
      </xdr:nvSpPr>
      <xdr:spPr>
        <a:xfrm>
          <a:off x="15290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49" name="楕円 448"/>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0" name="テキスト ボックス 449"/>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23622</xdr:rowOff>
    </xdr:from>
    <xdr:to>
      <xdr:col>69</xdr:col>
      <xdr:colOff>142875</xdr:colOff>
      <xdr:row>79</xdr:row>
      <xdr:rowOff>125222</xdr:rowOff>
    </xdr:to>
    <xdr:sp macro="" textlink="">
      <xdr:nvSpPr>
        <xdr:cNvPr id="451" name="楕円 450"/>
        <xdr:cNvSpPr/>
      </xdr:nvSpPr>
      <xdr:spPr>
        <a:xfrm>
          <a:off x="13843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109999</xdr:rowOff>
    </xdr:from>
    <xdr:ext cx="762000" cy="259045"/>
    <xdr:sp macro="" textlink="">
      <xdr:nvSpPr>
        <xdr:cNvPr id="452" name="テキスト ボックス 451"/>
        <xdr:cNvSpPr txBox="1"/>
      </xdr:nvSpPr>
      <xdr:spPr>
        <a:xfrm>
          <a:off x="13512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53" name="楕円 452"/>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4" name="テキスト ボックス 453"/>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25549</xdr:rowOff>
    </xdr:from>
    <xdr:to>
      <xdr:col>29</xdr:col>
      <xdr:colOff>127000</xdr:colOff>
      <xdr:row>18</xdr:row>
      <xdr:rowOff>28521</xdr:rowOff>
    </xdr:to>
    <xdr:cxnSp macro="">
      <xdr:nvCxnSpPr>
        <xdr:cNvPr id="54" name="直線コネクタ 53"/>
        <xdr:cNvCxnSpPr/>
      </xdr:nvCxnSpPr>
      <xdr:spPr bwMode="auto">
        <a:xfrm>
          <a:off x="5003800" y="3159274"/>
          <a:ext cx="6477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25549</xdr:rowOff>
    </xdr:from>
    <xdr:to>
      <xdr:col>26</xdr:col>
      <xdr:colOff>50800</xdr:colOff>
      <xdr:row>18</xdr:row>
      <xdr:rowOff>47495</xdr:rowOff>
    </xdr:to>
    <xdr:cxnSp macro="">
      <xdr:nvCxnSpPr>
        <xdr:cNvPr id="57" name="直線コネクタ 56"/>
        <xdr:cNvCxnSpPr/>
      </xdr:nvCxnSpPr>
      <xdr:spPr bwMode="auto">
        <a:xfrm flipV="1">
          <a:off x="4305300" y="3159274"/>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40808</xdr:rowOff>
    </xdr:from>
    <xdr:to>
      <xdr:col>22</xdr:col>
      <xdr:colOff>114300</xdr:colOff>
      <xdr:row>18</xdr:row>
      <xdr:rowOff>47495</xdr:rowOff>
    </xdr:to>
    <xdr:cxnSp macro="">
      <xdr:nvCxnSpPr>
        <xdr:cNvPr id="60" name="直線コネクタ 59"/>
        <xdr:cNvCxnSpPr/>
      </xdr:nvCxnSpPr>
      <xdr:spPr bwMode="auto">
        <a:xfrm>
          <a:off x="3606800" y="3174533"/>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29435</xdr:rowOff>
    </xdr:from>
    <xdr:to>
      <xdr:col>18</xdr:col>
      <xdr:colOff>177800</xdr:colOff>
      <xdr:row>18</xdr:row>
      <xdr:rowOff>40808</xdr:rowOff>
    </xdr:to>
    <xdr:cxnSp macro="">
      <xdr:nvCxnSpPr>
        <xdr:cNvPr id="63" name="直線コネクタ 62"/>
        <xdr:cNvCxnSpPr/>
      </xdr:nvCxnSpPr>
      <xdr:spPr bwMode="auto">
        <a:xfrm>
          <a:off x="2908300" y="3163160"/>
          <a:ext cx="698500" cy="11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149171</xdr:rowOff>
    </xdr:from>
    <xdr:to>
      <xdr:col>29</xdr:col>
      <xdr:colOff>177800</xdr:colOff>
      <xdr:row>18</xdr:row>
      <xdr:rowOff>79321</xdr:rowOff>
    </xdr:to>
    <xdr:sp macro="" textlink="">
      <xdr:nvSpPr>
        <xdr:cNvPr id="73" name="楕円 72"/>
        <xdr:cNvSpPr/>
      </xdr:nvSpPr>
      <xdr:spPr bwMode="auto">
        <a:xfrm>
          <a:off x="5600700" y="311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121248</xdr:rowOff>
    </xdr:from>
    <xdr:ext cx="762000" cy="259045"/>
    <xdr:sp macro="" textlink="">
      <xdr:nvSpPr>
        <xdr:cNvPr id="74" name="人口1人当たり決算額の推移該当値テキスト130"/>
        <xdr:cNvSpPr txBox="1"/>
      </xdr:nvSpPr>
      <xdr:spPr>
        <a:xfrm>
          <a:off x="5740400" y="308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146199</xdr:rowOff>
    </xdr:from>
    <xdr:to>
      <xdr:col>26</xdr:col>
      <xdr:colOff>101600</xdr:colOff>
      <xdr:row>18</xdr:row>
      <xdr:rowOff>76349</xdr:rowOff>
    </xdr:to>
    <xdr:sp macro="" textlink="">
      <xdr:nvSpPr>
        <xdr:cNvPr id="75" name="楕円 74"/>
        <xdr:cNvSpPr/>
      </xdr:nvSpPr>
      <xdr:spPr bwMode="auto">
        <a:xfrm>
          <a:off x="4953000" y="3108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61126</xdr:rowOff>
    </xdr:from>
    <xdr:ext cx="736600" cy="259045"/>
    <xdr:sp macro="" textlink="">
      <xdr:nvSpPr>
        <xdr:cNvPr id="76" name="テキスト ボックス 75"/>
        <xdr:cNvSpPr txBox="1"/>
      </xdr:nvSpPr>
      <xdr:spPr>
        <a:xfrm>
          <a:off x="4622800" y="319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168145</xdr:rowOff>
    </xdr:from>
    <xdr:to>
      <xdr:col>22</xdr:col>
      <xdr:colOff>165100</xdr:colOff>
      <xdr:row>18</xdr:row>
      <xdr:rowOff>98295</xdr:rowOff>
    </xdr:to>
    <xdr:sp macro="" textlink="">
      <xdr:nvSpPr>
        <xdr:cNvPr id="77" name="楕円 76"/>
        <xdr:cNvSpPr/>
      </xdr:nvSpPr>
      <xdr:spPr bwMode="auto">
        <a:xfrm>
          <a:off x="4254500" y="3130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83072</xdr:rowOff>
    </xdr:from>
    <xdr:ext cx="762000" cy="259045"/>
    <xdr:sp macro="" textlink="">
      <xdr:nvSpPr>
        <xdr:cNvPr id="78" name="テキスト ボックス 77"/>
        <xdr:cNvSpPr txBox="1"/>
      </xdr:nvSpPr>
      <xdr:spPr>
        <a:xfrm>
          <a:off x="3924300" y="321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161458</xdr:rowOff>
    </xdr:from>
    <xdr:to>
      <xdr:col>19</xdr:col>
      <xdr:colOff>38100</xdr:colOff>
      <xdr:row>18</xdr:row>
      <xdr:rowOff>91608</xdr:rowOff>
    </xdr:to>
    <xdr:sp macro="" textlink="">
      <xdr:nvSpPr>
        <xdr:cNvPr id="79" name="楕円 78"/>
        <xdr:cNvSpPr/>
      </xdr:nvSpPr>
      <xdr:spPr bwMode="auto">
        <a:xfrm>
          <a:off x="3556000" y="312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76385</xdr:rowOff>
    </xdr:from>
    <xdr:ext cx="762000" cy="259045"/>
    <xdr:sp macro="" textlink="">
      <xdr:nvSpPr>
        <xdr:cNvPr id="80" name="テキスト ボックス 79"/>
        <xdr:cNvSpPr txBox="1"/>
      </xdr:nvSpPr>
      <xdr:spPr>
        <a:xfrm>
          <a:off x="3225800" y="32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150085</xdr:rowOff>
    </xdr:from>
    <xdr:to>
      <xdr:col>15</xdr:col>
      <xdr:colOff>101600</xdr:colOff>
      <xdr:row>18</xdr:row>
      <xdr:rowOff>80235</xdr:rowOff>
    </xdr:to>
    <xdr:sp macro="" textlink="">
      <xdr:nvSpPr>
        <xdr:cNvPr id="81" name="楕円 80"/>
        <xdr:cNvSpPr/>
      </xdr:nvSpPr>
      <xdr:spPr bwMode="auto">
        <a:xfrm>
          <a:off x="2857500" y="3112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65012</xdr:rowOff>
    </xdr:from>
    <xdr:ext cx="762000" cy="259045"/>
    <xdr:sp macro="" textlink="">
      <xdr:nvSpPr>
        <xdr:cNvPr id="82" name="テキスト ボックス 81"/>
        <xdr:cNvSpPr txBox="1"/>
      </xdr:nvSpPr>
      <xdr:spPr>
        <a:xfrm>
          <a:off x="2527300" y="319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234938</xdr:rowOff>
    </xdr:from>
    <xdr:to>
      <xdr:col>29</xdr:col>
      <xdr:colOff>127000</xdr:colOff>
      <xdr:row>35</xdr:row>
      <xdr:rowOff>303670</xdr:rowOff>
    </xdr:to>
    <xdr:cxnSp macro="">
      <xdr:nvCxnSpPr>
        <xdr:cNvPr id="115" name="直線コネクタ 114"/>
        <xdr:cNvCxnSpPr/>
      </xdr:nvCxnSpPr>
      <xdr:spPr bwMode="auto">
        <a:xfrm flipV="1">
          <a:off x="5003800" y="6845288"/>
          <a:ext cx="6477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303670</xdr:rowOff>
    </xdr:from>
    <xdr:to>
      <xdr:col>26</xdr:col>
      <xdr:colOff>50800</xdr:colOff>
      <xdr:row>36</xdr:row>
      <xdr:rowOff>68631</xdr:rowOff>
    </xdr:to>
    <xdr:cxnSp macro="">
      <xdr:nvCxnSpPr>
        <xdr:cNvPr id="118" name="直線コネクタ 117"/>
        <xdr:cNvCxnSpPr/>
      </xdr:nvCxnSpPr>
      <xdr:spPr bwMode="auto">
        <a:xfrm flipV="1">
          <a:off x="4305300" y="6914020"/>
          <a:ext cx="698500" cy="107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68173</xdr:rowOff>
    </xdr:from>
    <xdr:to>
      <xdr:col>22</xdr:col>
      <xdr:colOff>114300</xdr:colOff>
      <xdr:row>36</xdr:row>
      <xdr:rowOff>68631</xdr:rowOff>
    </xdr:to>
    <xdr:cxnSp macro="">
      <xdr:nvCxnSpPr>
        <xdr:cNvPr id="121" name="直線コネクタ 120"/>
        <xdr:cNvCxnSpPr/>
      </xdr:nvCxnSpPr>
      <xdr:spPr bwMode="auto">
        <a:xfrm>
          <a:off x="3606800" y="7021423"/>
          <a:ext cx="6985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68173</xdr:rowOff>
    </xdr:from>
    <xdr:to>
      <xdr:col>18</xdr:col>
      <xdr:colOff>177800</xdr:colOff>
      <xdr:row>37</xdr:row>
      <xdr:rowOff>4013</xdr:rowOff>
    </xdr:to>
    <xdr:cxnSp macro="">
      <xdr:nvCxnSpPr>
        <xdr:cNvPr id="124" name="直線コネクタ 123"/>
        <xdr:cNvCxnSpPr/>
      </xdr:nvCxnSpPr>
      <xdr:spPr bwMode="auto">
        <a:xfrm flipV="1">
          <a:off x="2908300" y="7021423"/>
          <a:ext cx="698500" cy="107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184138</xdr:rowOff>
    </xdr:from>
    <xdr:to>
      <xdr:col>29</xdr:col>
      <xdr:colOff>177800</xdr:colOff>
      <xdr:row>35</xdr:row>
      <xdr:rowOff>285738</xdr:rowOff>
    </xdr:to>
    <xdr:sp macro="" textlink="">
      <xdr:nvSpPr>
        <xdr:cNvPr id="134" name="楕円 133"/>
        <xdr:cNvSpPr/>
      </xdr:nvSpPr>
      <xdr:spPr bwMode="auto">
        <a:xfrm>
          <a:off x="5600700" y="6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156215</xdr:rowOff>
    </xdr:from>
    <xdr:ext cx="762000" cy="259045"/>
    <xdr:sp macro="" textlink="">
      <xdr:nvSpPr>
        <xdr:cNvPr id="135" name="人口1人当たり決算額の推移該当値テキスト445"/>
        <xdr:cNvSpPr txBox="1"/>
      </xdr:nvSpPr>
      <xdr:spPr>
        <a:xfrm>
          <a:off x="5740400" y="676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252870</xdr:rowOff>
    </xdr:from>
    <xdr:to>
      <xdr:col>26</xdr:col>
      <xdr:colOff>101600</xdr:colOff>
      <xdr:row>36</xdr:row>
      <xdr:rowOff>11570</xdr:rowOff>
    </xdr:to>
    <xdr:sp macro="" textlink="">
      <xdr:nvSpPr>
        <xdr:cNvPr id="136" name="楕円 135"/>
        <xdr:cNvSpPr/>
      </xdr:nvSpPr>
      <xdr:spPr bwMode="auto">
        <a:xfrm>
          <a:off x="4953000" y="686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339247</xdr:rowOff>
    </xdr:from>
    <xdr:ext cx="736600" cy="259045"/>
    <xdr:sp macro="" textlink="">
      <xdr:nvSpPr>
        <xdr:cNvPr id="137" name="テキスト ボックス 136"/>
        <xdr:cNvSpPr txBox="1"/>
      </xdr:nvSpPr>
      <xdr:spPr>
        <a:xfrm>
          <a:off x="4622800" y="69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17831</xdr:rowOff>
    </xdr:from>
    <xdr:to>
      <xdr:col>22</xdr:col>
      <xdr:colOff>165100</xdr:colOff>
      <xdr:row>36</xdr:row>
      <xdr:rowOff>119431</xdr:rowOff>
    </xdr:to>
    <xdr:sp macro="" textlink="">
      <xdr:nvSpPr>
        <xdr:cNvPr id="138" name="楕円 137"/>
        <xdr:cNvSpPr/>
      </xdr:nvSpPr>
      <xdr:spPr bwMode="auto">
        <a:xfrm>
          <a:off x="4254500" y="697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104208</xdr:rowOff>
    </xdr:from>
    <xdr:ext cx="762000" cy="259045"/>
    <xdr:sp macro="" textlink="">
      <xdr:nvSpPr>
        <xdr:cNvPr id="139" name="テキスト ボックス 138"/>
        <xdr:cNvSpPr txBox="1"/>
      </xdr:nvSpPr>
      <xdr:spPr>
        <a:xfrm>
          <a:off x="3924300" y="705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17373</xdr:rowOff>
    </xdr:from>
    <xdr:to>
      <xdr:col>19</xdr:col>
      <xdr:colOff>38100</xdr:colOff>
      <xdr:row>36</xdr:row>
      <xdr:rowOff>118973</xdr:rowOff>
    </xdr:to>
    <xdr:sp macro="" textlink="">
      <xdr:nvSpPr>
        <xdr:cNvPr id="140" name="楕円 139"/>
        <xdr:cNvSpPr/>
      </xdr:nvSpPr>
      <xdr:spPr bwMode="auto">
        <a:xfrm>
          <a:off x="3556000" y="697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103750</xdr:rowOff>
    </xdr:from>
    <xdr:ext cx="762000" cy="259045"/>
    <xdr:sp macro="" textlink="">
      <xdr:nvSpPr>
        <xdr:cNvPr id="141" name="テキスト ボックス 140"/>
        <xdr:cNvSpPr txBox="1"/>
      </xdr:nvSpPr>
      <xdr:spPr>
        <a:xfrm>
          <a:off x="3225800" y="705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124663</xdr:rowOff>
    </xdr:from>
    <xdr:to>
      <xdr:col>15</xdr:col>
      <xdr:colOff>101600</xdr:colOff>
      <xdr:row>37</xdr:row>
      <xdr:rowOff>54813</xdr:rowOff>
    </xdr:to>
    <xdr:sp macro="" textlink="">
      <xdr:nvSpPr>
        <xdr:cNvPr id="142" name="楕円 141"/>
        <xdr:cNvSpPr/>
      </xdr:nvSpPr>
      <xdr:spPr bwMode="auto">
        <a:xfrm>
          <a:off x="2857500" y="707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39590</xdr:rowOff>
    </xdr:from>
    <xdr:ext cx="762000" cy="259045"/>
    <xdr:sp macro="" textlink="">
      <xdr:nvSpPr>
        <xdr:cNvPr id="143" name="テキスト ボックス 142"/>
        <xdr:cNvSpPr txBox="1"/>
      </xdr:nvSpPr>
      <xdr:spPr>
        <a:xfrm>
          <a:off x="2527300" y="716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81910</xdr:rowOff>
    </xdr:from>
    <xdr:to>
      <xdr:col>24</xdr:col>
      <xdr:colOff>63500</xdr:colOff>
      <xdr:row>36</xdr:row>
      <xdr:rowOff>107628</xdr:rowOff>
    </xdr:to>
    <xdr:cxnSp macro="">
      <xdr:nvCxnSpPr>
        <xdr:cNvPr id="59" name="直線コネクタ 58"/>
        <xdr:cNvCxnSpPr/>
      </xdr:nvCxnSpPr>
      <xdr:spPr>
        <a:xfrm>
          <a:off x="3797300" y="625411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81910</xdr:rowOff>
    </xdr:from>
    <xdr:to>
      <xdr:col>19</xdr:col>
      <xdr:colOff>177800</xdr:colOff>
      <xdr:row>37</xdr:row>
      <xdr:rowOff>49175</xdr:rowOff>
    </xdr:to>
    <xdr:cxnSp macro="">
      <xdr:nvCxnSpPr>
        <xdr:cNvPr id="62" name="直線コネクタ 61"/>
        <xdr:cNvCxnSpPr/>
      </xdr:nvCxnSpPr>
      <xdr:spPr>
        <a:xfrm flipV="1">
          <a:off x="2908300" y="6254110"/>
          <a:ext cx="889000" cy="1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37653</xdr:rowOff>
    </xdr:from>
    <xdr:to>
      <xdr:col>15</xdr:col>
      <xdr:colOff>50800</xdr:colOff>
      <xdr:row>37</xdr:row>
      <xdr:rowOff>49175</xdr:rowOff>
    </xdr:to>
    <xdr:cxnSp macro="">
      <xdr:nvCxnSpPr>
        <xdr:cNvPr id="65" name="直線コネクタ 64"/>
        <xdr:cNvCxnSpPr/>
      </xdr:nvCxnSpPr>
      <xdr:spPr>
        <a:xfrm>
          <a:off x="2019300" y="6381303"/>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18313</xdr:rowOff>
    </xdr:from>
    <xdr:to>
      <xdr:col>10</xdr:col>
      <xdr:colOff>114300</xdr:colOff>
      <xdr:row>37</xdr:row>
      <xdr:rowOff>37653</xdr:rowOff>
    </xdr:to>
    <xdr:cxnSp macro="">
      <xdr:nvCxnSpPr>
        <xdr:cNvPr id="68" name="直線コネクタ 67"/>
        <xdr:cNvCxnSpPr/>
      </xdr:nvCxnSpPr>
      <xdr:spPr>
        <a:xfrm>
          <a:off x="1130300" y="6361963"/>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56828</xdr:rowOff>
    </xdr:from>
    <xdr:to>
      <xdr:col>24</xdr:col>
      <xdr:colOff>114300</xdr:colOff>
      <xdr:row>36</xdr:row>
      <xdr:rowOff>158428</xdr:rowOff>
    </xdr:to>
    <xdr:sp macro="" textlink="">
      <xdr:nvSpPr>
        <xdr:cNvPr id="78" name="楕円 77"/>
        <xdr:cNvSpPr/>
      </xdr:nvSpPr>
      <xdr:spPr>
        <a:xfrm>
          <a:off x="4584700" y="62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35255</xdr:rowOff>
    </xdr:from>
    <xdr:ext cx="534377" cy="259045"/>
    <xdr:sp macro="" textlink="">
      <xdr:nvSpPr>
        <xdr:cNvPr id="79" name="人件費該当値テキスト"/>
        <xdr:cNvSpPr txBox="1"/>
      </xdr:nvSpPr>
      <xdr:spPr>
        <a:xfrm>
          <a:off x="4686300" y="62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31110</xdr:rowOff>
    </xdr:from>
    <xdr:to>
      <xdr:col>20</xdr:col>
      <xdr:colOff>38100</xdr:colOff>
      <xdr:row>36</xdr:row>
      <xdr:rowOff>132710</xdr:rowOff>
    </xdr:to>
    <xdr:sp macro="" textlink="">
      <xdr:nvSpPr>
        <xdr:cNvPr id="80" name="楕円 79"/>
        <xdr:cNvSpPr/>
      </xdr:nvSpPr>
      <xdr:spPr>
        <a:xfrm>
          <a:off x="3746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123837</xdr:rowOff>
    </xdr:from>
    <xdr:ext cx="534377" cy="259045"/>
    <xdr:sp macro="" textlink="">
      <xdr:nvSpPr>
        <xdr:cNvPr id="81" name="テキスト ボックス 80"/>
        <xdr:cNvSpPr txBox="1"/>
      </xdr:nvSpPr>
      <xdr:spPr>
        <a:xfrm>
          <a:off x="3530111" y="62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169825</xdr:rowOff>
    </xdr:from>
    <xdr:to>
      <xdr:col>15</xdr:col>
      <xdr:colOff>101600</xdr:colOff>
      <xdr:row>37</xdr:row>
      <xdr:rowOff>99975</xdr:rowOff>
    </xdr:to>
    <xdr:sp macro="" textlink="">
      <xdr:nvSpPr>
        <xdr:cNvPr id="82" name="楕円 81"/>
        <xdr:cNvSpPr/>
      </xdr:nvSpPr>
      <xdr:spPr>
        <a:xfrm>
          <a:off x="2857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91102</xdr:rowOff>
    </xdr:from>
    <xdr:ext cx="534377" cy="259045"/>
    <xdr:sp macro="" textlink="">
      <xdr:nvSpPr>
        <xdr:cNvPr id="83" name="テキスト ボックス 82"/>
        <xdr:cNvSpPr txBox="1"/>
      </xdr:nvSpPr>
      <xdr:spPr>
        <a:xfrm>
          <a:off x="2641111"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158303</xdr:rowOff>
    </xdr:from>
    <xdr:to>
      <xdr:col>10</xdr:col>
      <xdr:colOff>165100</xdr:colOff>
      <xdr:row>37</xdr:row>
      <xdr:rowOff>88453</xdr:rowOff>
    </xdr:to>
    <xdr:sp macro="" textlink="">
      <xdr:nvSpPr>
        <xdr:cNvPr id="84" name="楕円 83"/>
        <xdr:cNvSpPr/>
      </xdr:nvSpPr>
      <xdr:spPr>
        <a:xfrm>
          <a:off x="1968500" y="633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79580</xdr:rowOff>
    </xdr:from>
    <xdr:ext cx="534377" cy="259045"/>
    <xdr:sp macro="" textlink="">
      <xdr:nvSpPr>
        <xdr:cNvPr id="85" name="テキスト ボックス 84"/>
        <xdr:cNvSpPr txBox="1"/>
      </xdr:nvSpPr>
      <xdr:spPr>
        <a:xfrm>
          <a:off x="1752111" y="64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138963</xdr:rowOff>
    </xdr:from>
    <xdr:to>
      <xdr:col>6</xdr:col>
      <xdr:colOff>38100</xdr:colOff>
      <xdr:row>37</xdr:row>
      <xdr:rowOff>69113</xdr:rowOff>
    </xdr:to>
    <xdr:sp macro="" textlink="">
      <xdr:nvSpPr>
        <xdr:cNvPr id="86" name="楕円 85"/>
        <xdr:cNvSpPr/>
      </xdr:nvSpPr>
      <xdr:spPr>
        <a:xfrm>
          <a:off x="1079500" y="6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60240</xdr:rowOff>
    </xdr:from>
    <xdr:ext cx="534377" cy="259045"/>
    <xdr:sp macro="" textlink="">
      <xdr:nvSpPr>
        <xdr:cNvPr id="87" name="テキスト ボックス 86"/>
        <xdr:cNvSpPr txBox="1"/>
      </xdr:nvSpPr>
      <xdr:spPr>
        <a:xfrm>
          <a:off x="863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64433</xdr:rowOff>
    </xdr:from>
    <xdr:to>
      <xdr:col>24</xdr:col>
      <xdr:colOff>63500</xdr:colOff>
      <xdr:row>56</xdr:row>
      <xdr:rowOff>132537</xdr:rowOff>
    </xdr:to>
    <xdr:cxnSp macro="">
      <xdr:nvCxnSpPr>
        <xdr:cNvPr id="117" name="直線コネクタ 116"/>
        <xdr:cNvCxnSpPr/>
      </xdr:nvCxnSpPr>
      <xdr:spPr>
        <a:xfrm flipV="1">
          <a:off x="3797300" y="9494183"/>
          <a:ext cx="838200" cy="2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38868</xdr:rowOff>
    </xdr:from>
    <xdr:to>
      <xdr:col>19</xdr:col>
      <xdr:colOff>177800</xdr:colOff>
      <xdr:row>56</xdr:row>
      <xdr:rowOff>132537</xdr:rowOff>
    </xdr:to>
    <xdr:cxnSp macro="">
      <xdr:nvCxnSpPr>
        <xdr:cNvPr id="120" name="直線コネクタ 119"/>
        <xdr:cNvCxnSpPr/>
      </xdr:nvCxnSpPr>
      <xdr:spPr>
        <a:xfrm>
          <a:off x="2908300" y="9640068"/>
          <a:ext cx="889000" cy="9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38868</xdr:rowOff>
    </xdr:from>
    <xdr:to>
      <xdr:col>15</xdr:col>
      <xdr:colOff>50800</xdr:colOff>
      <xdr:row>57</xdr:row>
      <xdr:rowOff>75654</xdr:rowOff>
    </xdr:to>
    <xdr:cxnSp macro="">
      <xdr:nvCxnSpPr>
        <xdr:cNvPr id="123" name="直線コネクタ 122"/>
        <xdr:cNvCxnSpPr/>
      </xdr:nvCxnSpPr>
      <xdr:spPr>
        <a:xfrm flipV="1">
          <a:off x="2019300" y="9640068"/>
          <a:ext cx="889000" cy="20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75654</xdr:rowOff>
    </xdr:from>
    <xdr:to>
      <xdr:col>10</xdr:col>
      <xdr:colOff>114300</xdr:colOff>
      <xdr:row>57</xdr:row>
      <xdr:rowOff>101505</xdr:rowOff>
    </xdr:to>
    <xdr:cxnSp macro="">
      <xdr:nvCxnSpPr>
        <xdr:cNvPr id="126" name="直線コネクタ 125"/>
        <xdr:cNvCxnSpPr/>
      </xdr:nvCxnSpPr>
      <xdr:spPr>
        <a:xfrm flipV="1">
          <a:off x="1130300" y="9848304"/>
          <a:ext cx="8890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13633</xdr:rowOff>
    </xdr:from>
    <xdr:to>
      <xdr:col>24</xdr:col>
      <xdr:colOff>114300</xdr:colOff>
      <xdr:row>55</xdr:row>
      <xdr:rowOff>115233</xdr:rowOff>
    </xdr:to>
    <xdr:sp macro="" textlink="">
      <xdr:nvSpPr>
        <xdr:cNvPr id="136" name="楕円 135"/>
        <xdr:cNvSpPr/>
      </xdr:nvSpPr>
      <xdr:spPr>
        <a:xfrm>
          <a:off x="4584700" y="944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36510</xdr:rowOff>
    </xdr:from>
    <xdr:ext cx="534377" cy="259045"/>
    <xdr:sp macro="" textlink="">
      <xdr:nvSpPr>
        <xdr:cNvPr id="137" name="物件費該当値テキスト"/>
        <xdr:cNvSpPr txBox="1"/>
      </xdr:nvSpPr>
      <xdr:spPr>
        <a:xfrm>
          <a:off x="4686300" y="92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81737</xdr:rowOff>
    </xdr:from>
    <xdr:to>
      <xdr:col>20</xdr:col>
      <xdr:colOff>38100</xdr:colOff>
      <xdr:row>57</xdr:row>
      <xdr:rowOff>11887</xdr:rowOff>
    </xdr:to>
    <xdr:sp macro="" textlink="">
      <xdr:nvSpPr>
        <xdr:cNvPr id="138" name="楕円 137"/>
        <xdr:cNvSpPr/>
      </xdr:nvSpPr>
      <xdr:spPr>
        <a:xfrm>
          <a:off x="3746500" y="96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28414</xdr:rowOff>
    </xdr:from>
    <xdr:ext cx="534377" cy="259045"/>
    <xdr:sp macro="" textlink="">
      <xdr:nvSpPr>
        <xdr:cNvPr id="139" name="テキスト ボックス 138"/>
        <xdr:cNvSpPr txBox="1"/>
      </xdr:nvSpPr>
      <xdr:spPr>
        <a:xfrm>
          <a:off x="3530111" y="94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159518</xdr:rowOff>
    </xdr:from>
    <xdr:to>
      <xdr:col>15</xdr:col>
      <xdr:colOff>101600</xdr:colOff>
      <xdr:row>56</xdr:row>
      <xdr:rowOff>89668</xdr:rowOff>
    </xdr:to>
    <xdr:sp macro="" textlink="">
      <xdr:nvSpPr>
        <xdr:cNvPr id="140" name="楕円 139"/>
        <xdr:cNvSpPr/>
      </xdr:nvSpPr>
      <xdr:spPr>
        <a:xfrm>
          <a:off x="2857500" y="95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106195</xdr:rowOff>
    </xdr:from>
    <xdr:ext cx="534377" cy="259045"/>
    <xdr:sp macro="" textlink="">
      <xdr:nvSpPr>
        <xdr:cNvPr id="141" name="テキスト ボックス 140"/>
        <xdr:cNvSpPr txBox="1"/>
      </xdr:nvSpPr>
      <xdr:spPr>
        <a:xfrm>
          <a:off x="2641111" y="93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24854</xdr:rowOff>
    </xdr:from>
    <xdr:to>
      <xdr:col>10</xdr:col>
      <xdr:colOff>165100</xdr:colOff>
      <xdr:row>57</xdr:row>
      <xdr:rowOff>126454</xdr:rowOff>
    </xdr:to>
    <xdr:sp macro="" textlink="">
      <xdr:nvSpPr>
        <xdr:cNvPr id="142" name="楕円 141"/>
        <xdr:cNvSpPr/>
      </xdr:nvSpPr>
      <xdr:spPr>
        <a:xfrm>
          <a:off x="1968500" y="9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142981</xdr:rowOff>
    </xdr:from>
    <xdr:ext cx="534377" cy="259045"/>
    <xdr:sp macro="" textlink="">
      <xdr:nvSpPr>
        <xdr:cNvPr id="143" name="テキスト ボックス 142"/>
        <xdr:cNvSpPr txBox="1"/>
      </xdr:nvSpPr>
      <xdr:spPr>
        <a:xfrm>
          <a:off x="1752111" y="957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50705</xdr:rowOff>
    </xdr:from>
    <xdr:to>
      <xdr:col>6</xdr:col>
      <xdr:colOff>38100</xdr:colOff>
      <xdr:row>57</xdr:row>
      <xdr:rowOff>152305</xdr:rowOff>
    </xdr:to>
    <xdr:sp macro="" textlink="">
      <xdr:nvSpPr>
        <xdr:cNvPr id="144" name="楕円 143"/>
        <xdr:cNvSpPr/>
      </xdr:nvSpPr>
      <xdr:spPr>
        <a:xfrm>
          <a:off x="1079500" y="98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168832</xdr:rowOff>
    </xdr:from>
    <xdr:ext cx="534377" cy="259045"/>
    <xdr:sp macro="" textlink="">
      <xdr:nvSpPr>
        <xdr:cNvPr id="145" name="テキスト ボックス 144"/>
        <xdr:cNvSpPr txBox="1"/>
      </xdr:nvSpPr>
      <xdr:spPr>
        <a:xfrm>
          <a:off x="863111" y="959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21056</xdr:rowOff>
    </xdr:from>
    <xdr:to>
      <xdr:col>24</xdr:col>
      <xdr:colOff>63500</xdr:colOff>
      <xdr:row>77</xdr:row>
      <xdr:rowOff>23685</xdr:rowOff>
    </xdr:to>
    <xdr:cxnSp macro="">
      <xdr:nvCxnSpPr>
        <xdr:cNvPr id="170" name="直線コネクタ 169"/>
        <xdr:cNvCxnSpPr/>
      </xdr:nvCxnSpPr>
      <xdr:spPr>
        <a:xfrm>
          <a:off x="3797300" y="13222706"/>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14199</xdr:rowOff>
    </xdr:from>
    <xdr:to>
      <xdr:col>19</xdr:col>
      <xdr:colOff>177800</xdr:colOff>
      <xdr:row>77</xdr:row>
      <xdr:rowOff>21056</xdr:rowOff>
    </xdr:to>
    <xdr:cxnSp macro="">
      <xdr:nvCxnSpPr>
        <xdr:cNvPr id="173" name="直線コネクタ 172"/>
        <xdr:cNvCxnSpPr/>
      </xdr:nvCxnSpPr>
      <xdr:spPr>
        <a:xfrm>
          <a:off x="2908300" y="1321584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9627</xdr:rowOff>
    </xdr:from>
    <xdr:to>
      <xdr:col>15</xdr:col>
      <xdr:colOff>50800</xdr:colOff>
      <xdr:row>77</xdr:row>
      <xdr:rowOff>14199</xdr:rowOff>
    </xdr:to>
    <xdr:cxnSp macro="">
      <xdr:nvCxnSpPr>
        <xdr:cNvPr id="176" name="直線コネクタ 175"/>
        <xdr:cNvCxnSpPr/>
      </xdr:nvCxnSpPr>
      <xdr:spPr>
        <a:xfrm>
          <a:off x="2019300" y="1321127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153588</xdr:rowOff>
    </xdr:from>
    <xdr:to>
      <xdr:col>10</xdr:col>
      <xdr:colOff>114300</xdr:colOff>
      <xdr:row>77</xdr:row>
      <xdr:rowOff>9627</xdr:rowOff>
    </xdr:to>
    <xdr:cxnSp macro="">
      <xdr:nvCxnSpPr>
        <xdr:cNvPr id="179" name="直線コネクタ 178"/>
        <xdr:cNvCxnSpPr/>
      </xdr:nvCxnSpPr>
      <xdr:spPr>
        <a:xfrm>
          <a:off x="1130300" y="13183788"/>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144335</xdr:rowOff>
    </xdr:from>
    <xdr:to>
      <xdr:col>24</xdr:col>
      <xdr:colOff>114300</xdr:colOff>
      <xdr:row>77</xdr:row>
      <xdr:rowOff>74485</xdr:rowOff>
    </xdr:to>
    <xdr:sp macro="" textlink="">
      <xdr:nvSpPr>
        <xdr:cNvPr id="189" name="楕円 188"/>
        <xdr:cNvSpPr/>
      </xdr:nvSpPr>
      <xdr:spPr>
        <a:xfrm>
          <a:off x="45847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122762</xdr:rowOff>
    </xdr:from>
    <xdr:ext cx="469744" cy="259045"/>
    <xdr:sp macro="" textlink="">
      <xdr:nvSpPr>
        <xdr:cNvPr id="190" name="維持補修費該当値テキスト"/>
        <xdr:cNvSpPr txBox="1"/>
      </xdr:nvSpPr>
      <xdr:spPr>
        <a:xfrm>
          <a:off x="4686300" y="1315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141706</xdr:rowOff>
    </xdr:from>
    <xdr:to>
      <xdr:col>20</xdr:col>
      <xdr:colOff>38100</xdr:colOff>
      <xdr:row>77</xdr:row>
      <xdr:rowOff>71856</xdr:rowOff>
    </xdr:to>
    <xdr:sp macro="" textlink="">
      <xdr:nvSpPr>
        <xdr:cNvPr id="191" name="楕円 190"/>
        <xdr:cNvSpPr/>
      </xdr:nvSpPr>
      <xdr:spPr>
        <a:xfrm>
          <a:off x="3746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62983</xdr:rowOff>
    </xdr:from>
    <xdr:ext cx="469744" cy="259045"/>
    <xdr:sp macro="" textlink="">
      <xdr:nvSpPr>
        <xdr:cNvPr id="192" name="テキスト ボックス 191"/>
        <xdr:cNvSpPr txBox="1"/>
      </xdr:nvSpPr>
      <xdr:spPr>
        <a:xfrm>
          <a:off x="3562428" y="132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134849</xdr:rowOff>
    </xdr:from>
    <xdr:to>
      <xdr:col>15</xdr:col>
      <xdr:colOff>101600</xdr:colOff>
      <xdr:row>77</xdr:row>
      <xdr:rowOff>64999</xdr:rowOff>
    </xdr:to>
    <xdr:sp macro="" textlink="">
      <xdr:nvSpPr>
        <xdr:cNvPr id="193" name="楕円 192"/>
        <xdr:cNvSpPr/>
      </xdr:nvSpPr>
      <xdr:spPr>
        <a:xfrm>
          <a:off x="2857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56126</xdr:rowOff>
    </xdr:from>
    <xdr:ext cx="469744" cy="259045"/>
    <xdr:sp macro="" textlink="">
      <xdr:nvSpPr>
        <xdr:cNvPr id="194" name="テキスト ボックス 193"/>
        <xdr:cNvSpPr txBox="1"/>
      </xdr:nvSpPr>
      <xdr:spPr>
        <a:xfrm>
          <a:off x="2673428" y="1325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130277</xdr:rowOff>
    </xdr:from>
    <xdr:to>
      <xdr:col>10</xdr:col>
      <xdr:colOff>165100</xdr:colOff>
      <xdr:row>77</xdr:row>
      <xdr:rowOff>60427</xdr:rowOff>
    </xdr:to>
    <xdr:sp macro="" textlink="">
      <xdr:nvSpPr>
        <xdr:cNvPr id="195" name="楕円 194"/>
        <xdr:cNvSpPr/>
      </xdr:nvSpPr>
      <xdr:spPr>
        <a:xfrm>
          <a:off x="1968500" y="131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51554</xdr:rowOff>
    </xdr:from>
    <xdr:ext cx="469744" cy="259045"/>
    <xdr:sp macro="" textlink="">
      <xdr:nvSpPr>
        <xdr:cNvPr id="196" name="テキスト ボックス 195"/>
        <xdr:cNvSpPr txBox="1"/>
      </xdr:nvSpPr>
      <xdr:spPr>
        <a:xfrm>
          <a:off x="1784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102788</xdr:rowOff>
    </xdr:from>
    <xdr:to>
      <xdr:col>6</xdr:col>
      <xdr:colOff>38100</xdr:colOff>
      <xdr:row>77</xdr:row>
      <xdr:rowOff>32938</xdr:rowOff>
    </xdr:to>
    <xdr:sp macro="" textlink="">
      <xdr:nvSpPr>
        <xdr:cNvPr id="197" name="楕円 196"/>
        <xdr:cNvSpPr/>
      </xdr:nvSpPr>
      <xdr:spPr>
        <a:xfrm>
          <a:off x="1079500" y="131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49465</xdr:rowOff>
    </xdr:from>
    <xdr:ext cx="469744" cy="259045"/>
    <xdr:sp macro="" textlink="">
      <xdr:nvSpPr>
        <xdr:cNvPr id="198" name="テキスト ボックス 197"/>
        <xdr:cNvSpPr txBox="1"/>
      </xdr:nvSpPr>
      <xdr:spPr>
        <a:xfrm>
          <a:off x="895428" y="1290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97447</xdr:rowOff>
    </xdr:from>
    <xdr:to>
      <xdr:col>24</xdr:col>
      <xdr:colOff>63500</xdr:colOff>
      <xdr:row>97</xdr:row>
      <xdr:rowOff>86726</xdr:rowOff>
    </xdr:to>
    <xdr:cxnSp macro="">
      <xdr:nvCxnSpPr>
        <xdr:cNvPr id="228" name="直線コネクタ 227"/>
        <xdr:cNvCxnSpPr/>
      </xdr:nvCxnSpPr>
      <xdr:spPr>
        <a:xfrm flipV="1">
          <a:off x="3797300" y="16556647"/>
          <a:ext cx="838200" cy="1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86726</xdr:rowOff>
    </xdr:from>
    <xdr:to>
      <xdr:col>19</xdr:col>
      <xdr:colOff>177800</xdr:colOff>
      <xdr:row>97</xdr:row>
      <xdr:rowOff>118052</xdr:rowOff>
    </xdr:to>
    <xdr:cxnSp macro="">
      <xdr:nvCxnSpPr>
        <xdr:cNvPr id="231" name="直線コネクタ 230"/>
        <xdr:cNvCxnSpPr/>
      </xdr:nvCxnSpPr>
      <xdr:spPr>
        <a:xfrm flipV="1">
          <a:off x="2908300" y="16717376"/>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57521</xdr:rowOff>
    </xdr:from>
    <xdr:to>
      <xdr:col>20</xdr:col>
      <xdr:colOff>38100</xdr:colOff>
      <xdr:row>96</xdr:row>
      <xdr:rowOff>159121</xdr:rowOff>
    </xdr:to>
    <xdr:sp macro="" textlink="">
      <xdr:nvSpPr>
        <xdr:cNvPr id="232" name="フローチャート: 判断 231"/>
        <xdr:cNvSpPr/>
      </xdr:nvSpPr>
      <xdr:spPr>
        <a:xfrm>
          <a:off x="3746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4198</xdr:rowOff>
    </xdr:from>
    <xdr:ext cx="599010" cy="259045"/>
    <xdr:sp macro="" textlink="">
      <xdr:nvSpPr>
        <xdr:cNvPr id="233" name="テキスト ボックス 232"/>
        <xdr:cNvSpPr txBox="1"/>
      </xdr:nvSpPr>
      <xdr:spPr>
        <a:xfrm>
          <a:off x="3497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118052</xdr:rowOff>
    </xdr:from>
    <xdr:to>
      <xdr:col>15</xdr:col>
      <xdr:colOff>50800</xdr:colOff>
      <xdr:row>97</xdr:row>
      <xdr:rowOff>157516</xdr:rowOff>
    </xdr:to>
    <xdr:cxnSp macro="">
      <xdr:nvCxnSpPr>
        <xdr:cNvPr id="234" name="直線コネクタ 233"/>
        <xdr:cNvCxnSpPr/>
      </xdr:nvCxnSpPr>
      <xdr:spPr>
        <a:xfrm flipV="1">
          <a:off x="2019300" y="16748702"/>
          <a:ext cx="889000" cy="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73371</xdr:rowOff>
    </xdr:from>
    <xdr:to>
      <xdr:col>15</xdr:col>
      <xdr:colOff>101600</xdr:colOff>
      <xdr:row>97</xdr:row>
      <xdr:rowOff>3521</xdr:rowOff>
    </xdr:to>
    <xdr:sp macro="" textlink="">
      <xdr:nvSpPr>
        <xdr:cNvPr id="235" name="フローチャート: 判断 234"/>
        <xdr:cNvSpPr/>
      </xdr:nvSpPr>
      <xdr:spPr>
        <a:xfrm>
          <a:off x="2857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20048</xdr:rowOff>
    </xdr:from>
    <xdr:ext cx="599010" cy="259045"/>
    <xdr:sp macro="" textlink="">
      <xdr:nvSpPr>
        <xdr:cNvPr id="236" name="テキスト ボックス 235"/>
        <xdr:cNvSpPr txBox="1"/>
      </xdr:nvSpPr>
      <xdr:spPr>
        <a:xfrm>
          <a:off x="2608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157516</xdr:rowOff>
    </xdr:from>
    <xdr:to>
      <xdr:col>10</xdr:col>
      <xdr:colOff>114300</xdr:colOff>
      <xdr:row>97</xdr:row>
      <xdr:rowOff>167308</xdr:rowOff>
    </xdr:to>
    <xdr:cxnSp macro="">
      <xdr:nvCxnSpPr>
        <xdr:cNvPr id="237" name="直線コネクタ 236"/>
        <xdr:cNvCxnSpPr/>
      </xdr:nvCxnSpPr>
      <xdr:spPr>
        <a:xfrm flipV="1">
          <a:off x="1130300" y="16788166"/>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114085</xdr:rowOff>
    </xdr:from>
    <xdr:to>
      <xdr:col>10</xdr:col>
      <xdr:colOff>165100</xdr:colOff>
      <xdr:row>97</xdr:row>
      <xdr:rowOff>44235</xdr:rowOff>
    </xdr:to>
    <xdr:sp macro="" textlink="">
      <xdr:nvSpPr>
        <xdr:cNvPr id="238" name="フローチャート: 判断 237"/>
        <xdr:cNvSpPr/>
      </xdr:nvSpPr>
      <xdr:spPr>
        <a:xfrm>
          <a:off x="1968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60762</xdr:rowOff>
    </xdr:from>
    <xdr:ext cx="599010" cy="259045"/>
    <xdr:sp macro="" textlink="">
      <xdr:nvSpPr>
        <xdr:cNvPr id="239" name="テキスト ボックス 238"/>
        <xdr:cNvSpPr txBox="1"/>
      </xdr:nvSpPr>
      <xdr:spPr>
        <a:xfrm>
          <a:off x="1719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116210</xdr:rowOff>
    </xdr:from>
    <xdr:to>
      <xdr:col>6</xdr:col>
      <xdr:colOff>38100</xdr:colOff>
      <xdr:row>97</xdr:row>
      <xdr:rowOff>46360</xdr:rowOff>
    </xdr:to>
    <xdr:sp macro="" textlink="">
      <xdr:nvSpPr>
        <xdr:cNvPr id="240" name="フローチャート: 判断 239"/>
        <xdr:cNvSpPr/>
      </xdr:nvSpPr>
      <xdr:spPr>
        <a:xfrm>
          <a:off x="1079500" y="165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62887</xdr:rowOff>
    </xdr:from>
    <xdr:ext cx="599010" cy="259045"/>
    <xdr:sp macro="" textlink="">
      <xdr:nvSpPr>
        <xdr:cNvPr id="241" name="テキスト ボックス 240"/>
        <xdr:cNvSpPr txBox="1"/>
      </xdr:nvSpPr>
      <xdr:spPr>
        <a:xfrm>
          <a:off x="830795" y="163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46647</xdr:rowOff>
    </xdr:from>
    <xdr:to>
      <xdr:col>24</xdr:col>
      <xdr:colOff>114300</xdr:colOff>
      <xdr:row>96</xdr:row>
      <xdr:rowOff>148247</xdr:rowOff>
    </xdr:to>
    <xdr:sp macro="" textlink="">
      <xdr:nvSpPr>
        <xdr:cNvPr id="247" name="楕円 246"/>
        <xdr:cNvSpPr/>
      </xdr:nvSpPr>
      <xdr:spPr>
        <a:xfrm>
          <a:off x="4584700" y="165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25074</xdr:rowOff>
    </xdr:from>
    <xdr:ext cx="599010" cy="259045"/>
    <xdr:sp macro="" textlink="">
      <xdr:nvSpPr>
        <xdr:cNvPr id="248" name="扶助費該当値テキスト"/>
        <xdr:cNvSpPr txBox="1"/>
      </xdr:nvSpPr>
      <xdr:spPr>
        <a:xfrm>
          <a:off x="4686300" y="1648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35926</xdr:rowOff>
    </xdr:from>
    <xdr:to>
      <xdr:col>20</xdr:col>
      <xdr:colOff>38100</xdr:colOff>
      <xdr:row>97</xdr:row>
      <xdr:rowOff>137526</xdr:rowOff>
    </xdr:to>
    <xdr:sp macro="" textlink="">
      <xdr:nvSpPr>
        <xdr:cNvPr id="249" name="楕円 248"/>
        <xdr:cNvSpPr/>
      </xdr:nvSpPr>
      <xdr:spPr>
        <a:xfrm>
          <a:off x="3746500" y="166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128653</xdr:rowOff>
    </xdr:from>
    <xdr:ext cx="534377" cy="259045"/>
    <xdr:sp macro="" textlink="">
      <xdr:nvSpPr>
        <xdr:cNvPr id="250" name="テキスト ボックス 249"/>
        <xdr:cNvSpPr txBox="1"/>
      </xdr:nvSpPr>
      <xdr:spPr>
        <a:xfrm>
          <a:off x="3530111" y="167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67252</xdr:rowOff>
    </xdr:from>
    <xdr:to>
      <xdr:col>15</xdr:col>
      <xdr:colOff>101600</xdr:colOff>
      <xdr:row>97</xdr:row>
      <xdr:rowOff>168852</xdr:rowOff>
    </xdr:to>
    <xdr:sp macro="" textlink="">
      <xdr:nvSpPr>
        <xdr:cNvPr id="251" name="楕円 250"/>
        <xdr:cNvSpPr/>
      </xdr:nvSpPr>
      <xdr:spPr>
        <a:xfrm>
          <a:off x="2857500" y="166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159979</xdr:rowOff>
    </xdr:from>
    <xdr:ext cx="534377" cy="259045"/>
    <xdr:sp macro="" textlink="">
      <xdr:nvSpPr>
        <xdr:cNvPr id="252" name="テキスト ボックス 251"/>
        <xdr:cNvSpPr txBox="1"/>
      </xdr:nvSpPr>
      <xdr:spPr>
        <a:xfrm>
          <a:off x="2641111" y="167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106716</xdr:rowOff>
    </xdr:from>
    <xdr:to>
      <xdr:col>10</xdr:col>
      <xdr:colOff>165100</xdr:colOff>
      <xdr:row>98</xdr:row>
      <xdr:rowOff>36866</xdr:rowOff>
    </xdr:to>
    <xdr:sp macro="" textlink="">
      <xdr:nvSpPr>
        <xdr:cNvPr id="253" name="楕円 252"/>
        <xdr:cNvSpPr/>
      </xdr:nvSpPr>
      <xdr:spPr>
        <a:xfrm>
          <a:off x="1968500" y="1673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27993</xdr:rowOff>
    </xdr:from>
    <xdr:ext cx="534377" cy="259045"/>
    <xdr:sp macro="" textlink="">
      <xdr:nvSpPr>
        <xdr:cNvPr id="254" name="テキスト ボックス 253"/>
        <xdr:cNvSpPr txBox="1"/>
      </xdr:nvSpPr>
      <xdr:spPr>
        <a:xfrm>
          <a:off x="1752111" y="168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116508</xdr:rowOff>
    </xdr:from>
    <xdr:to>
      <xdr:col>6</xdr:col>
      <xdr:colOff>38100</xdr:colOff>
      <xdr:row>98</xdr:row>
      <xdr:rowOff>46658</xdr:rowOff>
    </xdr:to>
    <xdr:sp macro="" textlink="">
      <xdr:nvSpPr>
        <xdr:cNvPr id="255" name="楕円 254"/>
        <xdr:cNvSpPr/>
      </xdr:nvSpPr>
      <xdr:spPr>
        <a:xfrm>
          <a:off x="1079500" y="167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37785</xdr:rowOff>
    </xdr:from>
    <xdr:ext cx="534377" cy="259045"/>
    <xdr:sp macro="" textlink="">
      <xdr:nvSpPr>
        <xdr:cNvPr id="256" name="テキスト ボックス 255"/>
        <xdr:cNvSpPr txBox="1"/>
      </xdr:nvSpPr>
      <xdr:spPr>
        <a:xfrm>
          <a:off x="863111" y="1683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2" name="直線コネクタ 281"/>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3"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4" name="直線コネクタ 283"/>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5"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6" name="直線コネクタ 285"/>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114456</xdr:rowOff>
    </xdr:from>
    <xdr:to>
      <xdr:col>55</xdr:col>
      <xdr:colOff>0</xdr:colOff>
      <xdr:row>36</xdr:row>
      <xdr:rowOff>74974</xdr:rowOff>
    </xdr:to>
    <xdr:cxnSp macro="">
      <xdr:nvCxnSpPr>
        <xdr:cNvPr id="287" name="直線コネクタ 286"/>
        <xdr:cNvCxnSpPr/>
      </xdr:nvCxnSpPr>
      <xdr:spPr>
        <a:xfrm>
          <a:off x="9639300" y="5257956"/>
          <a:ext cx="838200" cy="98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8" name="補助費等平均値テキスト"/>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9" name="フローチャート: 判断 288"/>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114456</xdr:rowOff>
    </xdr:from>
    <xdr:to>
      <xdr:col>50</xdr:col>
      <xdr:colOff>114300</xdr:colOff>
      <xdr:row>37</xdr:row>
      <xdr:rowOff>159447</xdr:rowOff>
    </xdr:to>
    <xdr:cxnSp macro="">
      <xdr:nvCxnSpPr>
        <xdr:cNvPr id="290" name="直線コネクタ 289"/>
        <xdr:cNvCxnSpPr/>
      </xdr:nvCxnSpPr>
      <xdr:spPr>
        <a:xfrm flipV="1">
          <a:off x="8750300" y="5257956"/>
          <a:ext cx="889000" cy="12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91" name="フローチャート: 判断 290"/>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2" name="テキスト ボックス 291"/>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159447</xdr:rowOff>
    </xdr:from>
    <xdr:to>
      <xdr:col>45</xdr:col>
      <xdr:colOff>177800</xdr:colOff>
      <xdr:row>38</xdr:row>
      <xdr:rowOff>23212</xdr:rowOff>
    </xdr:to>
    <xdr:cxnSp macro="">
      <xdr:nvCxnSpPr>
        <xdr:cNvPr id="293" name="直線コネクタ 292"/>
        <xdr:cNvCxnSpPr/>
      </xdr:nvCxnSpPr>
      <xdr:spPr>
        <a:xfrm flipV="1">
          <a:off x="7861300" y="6503097"/>
          <a:ext cx="889000" cy="3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4" name="フローチャート: 判断 293"/>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5" name="テキスト ボックス 294"/>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23005</xdr:rowOff>
    </xdr:from>
    <xdr:to>
      <xdr:col>41</xdr:col>
      <xdr:colOff>50800</xdr:colOff>
      <xdr:row>38</xdr:row>
      <xdr:rowOff>23212</xdr:rowOff>
    </xdr:to>
    <xdr:cxnSp macro="">
      <xdr:nvCxnSpPr>
        <xdr:cNvPr id="296" name="直線コネクタ 295"/>
        <xdr:cNvCxnSpPr/>
      </xdr:nvCxnSpPr>
      <xdr:spPr>
        <a:xfrm>
          <a:off x="6972300" y="6538105"/>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7" name="フローチャート: 判断 296"/>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8" name="テキスト ボックス 297"/>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9" name="フローチャート: 判断 298"/>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300" name="テキスト ボックス 299"/>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24174</xdr:rowOff>
    </xdr:from>
    <xdr:to>
      <xdr:col>55</xdr:col>
      <xdr:colOff>50800</xdr:colOff>
      <xdr:row>36</xdr:row>
      <xdr:rowOff>125774</xdr:rowOff>
    </xdr:to>
    <xdr:sp macro="" textlink="">
      <xdr:nvSpPr>
        <xdr:cNvPr id="306" name="楕円 305"/>
        <xdr:cNvSpPr/>
      </xdr:nvSpPr>
      <xdr:spPr>
        <a:xfrm>
          <a:off x="10426700" y="61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47051</xdr:rowOff>
    </xdr:from>
    <xdr:ext cx="534377" cy="259045"/>
    <xdr:sp macro="" textlink="">
      <xdr:nvSpPr>
        <xdr:cNvPr id="307" name="補助費等該当値テキスト"/>
        <xdr:cNvSpPr txBox="1"/>
      </xdr:nvSpPr>
      <xdr:spPr>
        <a:xfrm>
          <a:off x="10528300" y="60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63656</xdr:rowOff>
    </xdr:from>
    <xdr:to>
      <xdr:col>50</xdr:col>
      <xdr:colOff>165100</xdr:colOff>
      <xdr:row>30</xdr:row>
      <xdr:rowOff>165256</xdr:rowOff>
    </xdr:to>
    <xdr:sp macro="" textlink="">
      <xdr:nvSpPr>
        <xdr:cNvPr id="308" name="楕円 307"/>
        <xdr:cNvSpPr/>
      </xdr:nvSpPr>
      <xdr:spPr>
        <a:xfrm>
          <a:off x="9588500" y="52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156383</xdr:rowOff>
    </xdr:from>
    <xdr:ext cx="599010" cy="259045"/>
    <xdr:sp macro="" textlink="">
      <xdr:nvSpPr>
        <xdr:cNvPr id="309" name="テキスト ボックス 308"/>
        <xdr:cNvSpPr txBox="1"/>
      </xdr:nvSpPr>
      <xdr:spPr>
        <a:xfrm>
          <a:off x="9339795" y="52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108647</xdr:rowOff>
    </xdr:from>
    <xdr:to>
      <xdr:col>46</xdr:col>
      <xdr:colOff>38100</xdr:colOff>
      <xdr:row>38</xdr:row>
      <xdr:rowOff>38797</xdr:rowOff>
    </xdr:to>
    <xdr:sp macro="" textlink="">
      <xdr:nvSpPr>
        <xdr:cNvPr id="310" name="楕円 309"/>
        <xdr:cNvSpPr/>
      </xdr:nvSpPr>
      <xdr:spPr>
        <a:xfrm>
          <a:off x="8699500" y="64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29924</xdr:rowOff>
    </xdr:from>
    <xdr:ext cx="534377" cy="259045"/>
    <xdr:sp macro="" textlink="">
      <xdr:nvSpPr>
        <xdr:cNvPr id="311" name="テキスト ボックス 310"/>
        <xdr:cNvSpPr txBox="1"/>
      </xdr:nvSpPr>
      <xdr:spPr>
        <a:xfrm>
          <a:off x="8483111" y="65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143862</xdr:rowOff>
    </xdr:from>
    <xdr:to>
      <xdr:col>41</xdr:col>
      <xdr:colOff>101600</xdr:colOff>
      <xdr:row>38</xdr:row>
      <xdr:rowOff>74013</xdr:rowOff>
    </xdr:to>
    <xdr:sp macro="" textlink="">
      <xdr:nvSpPr>
        <xdr:cNvPr id="312" name="楕円 311"/>
        <xdr:cNvSpPr/>
      </xdr:nvSpPr>
      <xdr:spPr>
        <a:xfrm>
          <a:off x="7810500" y="648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65139</xdr:rowOff>
    </xdr:from>
    <xdr:ext cx="534377" cy="259045"/>
    <xdr:sp macro="" textlink="">
      <xdr:nvSpPr>
        <xdr:cNvPr id="313" name="テキスト ボックス 312"/>
        <xdr:cNvSpPr txBox="1"/>
      </xdr:nvSpPr>
      <xdr:spPr>
        <a:xfrm>
          <a:off x="7594111" y="6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143655</xdr:rowOff>
    </xdr:from>
    <xdr:to>
      <xdr:col>36</xdr:col>
      <xdr:colOff>165100</xdr:colOff>
      <xdr:row>38</xdr:row>
      <xdr:rowOff>73805</xdr:rowOff>
    </xdr:to>
    <xdr:sp macro="" textlink="">
      <xdr:nvSpPr>
        <xdr:cNvPr id="314" name="楕円 313"/>
        <xdr:cNvSpPr/>
      </xdr:nvSpPr>
      <xdr:spPr>
        <a:xfrm>
          <a:off x="6921500" y="64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64932</xdr:rowOff>
    </xdr:from>
    <xdr:ext cx="534377" cy="259045"/>
    <xdr:sp macro="" textlink="">
      <xdr:nvSpPr>
        <xdr:cNvPr id="315" name="テキスト ボックス 314"/>
        <xdr:cNvSpPr txBox="1"/>
      </xdr:nvSpPr>
      <xdr:spPr>
        <a:xfrm>
          <a:off x="6705111" y="65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9" name="直線コネクタ 338"/>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40"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41" name="直線コネクタ 340"/>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2"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3" name="直線コネクタ 342"/>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84196</xdr:rowOff>
    </xdr:from>
    <xdr:to>
      <xdr:col>55</xdr:col>
      <xdr:colOff>0</xdr:colOff>
      <xdr:row>57</xdr:row>
      <xdr:rowOff>131798</xdr:rowOff>
    </xdr:to>
    <xdr:cxnSp macro="">
      <xdr:nvCxnSpPr>
        <xdr:cNvPr id="344" name="直線コネクタ 343"/>
        <xdr:cNvCxnSpPr/>
      </xdr:nvCxnSpPr>
      <xdr:spPr>
        <a:xfrm>
          <a:off x="9639300" y="9856846"/>
          <a:ext cx="838200" cy="4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5"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6" name="フローチャート: 判断 345"/>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33843</xdr:rowOff>
    </xdr:from>
    <xdr:to>
      <xdr:col>50</xdr:col>
      <xdr:colOff>114300</xdr:colOff>
      <xdr:row>57</xdr:row>
      <xdr:rowOff>84196</xdr:rowOff>
    </xdr:to>
    <xdr:cxnSp macro="">
      <xdr:nvCxnSpPr>
        <xdr:cNvPr id="347" name="直線コネクタ 346"/>
        <xdr:cNvCxnSpPr/>
      </xdr:nvCxnSpPr>
      <xdr:spPr>
        <a:xfrm>
          <a:off x="8750300" y="9806493"/>
          <a:ext cx="8890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8" name="フローチャート: 判断 347"/>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9" name="テキスト ボックス 348"/>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33843</xdr:rowOff>
    </xdr:from>
    <xdr:to>
      <xdr:col>45</xdr:col>
      <xdr:colOff>177800</xdr:colOff>
      <xdr:row>57</xdr:row>
      <xdr:rowOff>34849</xdr:rowOff>
    </xdr:to>
    <xdr:cxnSp macro="">
      <xdr:nvCxnSpPr>
        <xdr:cNvPr id="350" name="直線コネクタ 349"/>
        <xdr:cNvCxnSpPr/>
      </xdr:nvCxnSpPr>
      <xdr:spPr>
        <a:xfrm flipV="1">
          <a:off x="7861300" y="980649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51" name="フローチャート: 判断 350"/>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2" name="テキスト ボックス 351"/>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34849</xdr:rowOff>
    </xdr:from>
    <xdr:to>
      <xdr:col>41</xdr:col>
      <xdr:colOff>50800</xdr:colOff>
      <xdr:row>57</xdr:row>
      <xdr:rowOff>94216</xdr:rowOff>
    </xdr:to>
    <xdr:cxnSp macro="">
      <xdr:nvCxnSpPr>
        <xdr:cNvPr id="353" name="直線コネクタ 352"/>
        <xdr:cNvCxnSpPr/>
      </xdr:nvCxnSpPr>
      <xdr:spPr>
        <a:xfrm flipV="1">
          <a:off x="6972300" y="9807499"/>
          <a:ext cx="8890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4" name="フローチャート: 判断 353"/>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5" name="テキスト ボックス 354"/>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6" name="フローチャート: 判断 355"/>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7" name="テキスト ボックス 356"/>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80998</xdr:rowOff>
    </xdr:from>
    <xdr:to>
      <xdr:col>55</xdr:col>
      <xdr:colOff>50800</xdr:colOff>
      <xdr:row>58</xdr:row>
      <xdr:rowOff>11148</xdr:rowOff>
    </xdr:to>
    <xdr:sp macro="" textlink="">
      <xdr:nvSpPr>
        <xdr:cNvPr id="363" name="楕円 362"/>
        <xdr:cNvSpPr/>
      </xdr:nvSpPr>
      <xdr:spPr>
        <a:xfrm>
          <a:off x="10426700" y="98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59425</xdr:rowOff>
    </xdr:from>
    <xdr:ext cx="534377" cy="259045"/>
    <xdr:sp macro="" textlink="">
      <xdr:nvSpPr>
        <xdr:cNvPr id="364" name="普通建設事業費該当値テキスト"/>
        <xdr:cNvSpPr txBox="1"/>
      </xdr:nvSpPr>
      <xdr:spPr>
        <a:xfrm>
          <a:off x="10528300" y="98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33396</xdr:rowOff>
    </xdr:from>
    <xdr:to>
      <xdr:col>50</xdr:col>
      <xdr:colOff>165100</xdr:colOff>
      <xdr:row>57</xdr:row>
      <xdr:rowOff>134996</xdr:rowOff>
    </xdr:to>
    <xdr:sp macro="" textlink="">
      <xdr:nvSpPr>
        <xdr:cNvPr id="365" name="楕円 364"/>
        <xdr:cNvSpPr/>
      </xdr:nvSpPr>
      <xdr:spPr>
        <a:xfrm>
          <a:off x="9588500" y="98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126123</xdr:rowOff>
    </xdr:from>
    <xdr:ext cx="534377" cy="259045"/>
    <xdr:sp macro="" textlink="">
      <xdr:nvSpPr>
        <xdr:cNvPr id="366" name="テキスト ボックス 365"/>
        <xdr:cNvSpPr txBox="1"/>
      </xdr:nvSpPr>
      <xdr:spPr>
        <a:xfrm>
          <a:off x="9372111" y="98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154493</xdr:rowOff>
    </xdr:from>
    <xdr:to>
      <xdr:col>46</xdr:col>
      <xdr:colOff>38100</xdr:colOff>
      <xdr:row>57</xdr:row>
      <xdr:rowOff>84643</xdr:rowOff>
    </xdr:to>
    <xdr:sp macro="" textlink="">
      <xdr:nvSpPr>
        <xdr:cNvPr id="367" name="楕円 366"/>
        <xdr:cNvSpPr/>
      </xdr:nvSpPr>
      <xdr:spPr>
        <a:xfrm>
          <a:off x="8699500" y="97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101170</xdr:rowOff>
    </xdr:from>
    <xdr:ext cx="534377" cy="259045"/>
    <xdr:sp macro="" textlink="">
      <xdr:nvSpPr>
        <xdr:cNvPr id="368" name="テキスト ボックス 367"/>
        <xdr:cNvSpPr txBox="1"/>
      </xdr:nvSpPr>
      <xdr:spPr>
        <a:xfrm>
          <a:off x="8483111" y="953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155499</xdr:rowOff>
    </xdr:from>
    <xdr:to>
      <xdr:col>41</xdr:col>
      <xdr:colOff>101600</xdr:colOff>
      <xdr:row>57</xdr:row>
      <xdr:rowOff>85649</xdr:rowOff>
    </xdr:to>
    <xdr:sp macro="" textlink="">
      <xdr:nvSpPr>
        <xdr:cNvPr id="369" name="楕円 368"/>
        <xdr:cNvSpPr/>
      </xdr:nvSpPr>
      <xdr:spPr>
        <a:xfrm>
          <a:off x="78105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102176</xdr:rowOff>
    </xdr:from>
    <xdr:ext cx="534377" cy="259045"/>
    <xdr:sp macro="" textlink="">
      <xdr:nvSpPr>
        <xdr:cNvPr id="370" name="テキスト ボックス 369"/>
        <xdr:cNvSpPr txBox="1"/>
      </xdr:nvSpPr>
      <xdr:spPr>
        <a:xfrm>
          <a:off x="7594111" y="95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43416</xdr:rowOff>
    </xdr:from>
    <xdr:to>
      <xdr:col>36</xdr:col>
      <xdr:colOff>165100</xdr:colOff>
      <xdr:row>57</xdr:row>
      <xdr:rowOff>145016</xdr:rowOff>
    </xdr:to>
    <xdr:sp macro="" textlink="">
      <xdr:nvSpPr>
        <xdr:cNvPr id="371" name="楕円 370"/>
        <xdr:cNvSpPr/>
      </xdr:nvSpPr>
      <xdr:spPr>
        <a:xfrm>
          <a:off x="6921500" y="98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136143</xdr:rowOff>
    </xdr:from>
    <xdr:ext cx="534377" cy="259045"/>
    <xdr:sp macro="" textlink="">
      <xdr:nvSpPr>
        <xdr:cNvPr id="372" name="テキスト ボックス 371"/>
        <xdr:cNvSpPr txBox="1"/>
      </xdr:nvSpPr>
      <xdr:spPr>
        <a:xfrm>
          <a:off x="6705111" y="99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6" name="直線コネクタ 395"/>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7"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8" name="直線コネクタ 397"/>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9"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400" name="直線コネクタ 399"/>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75564</xdr:rowOff>
    </xdr:from>
    <xdr:to>
      <xdr:col>55</xdr:col>
      <xdr:colOff>0</xdr:colOff>
      <xdr:row>78</xdr:row>
      <xdr:rowOff>76276</xdr:rowOff>
    </xdr:to>
    <xdr:cxnSp macro="">
      <xdr:nvCxnSpPr>
        <xdr:cNvPr id="401" name="直線コネクタ 400"/>
        <xdr:cNvCxnSpPr/>
      </xdr:nvCxnSpPr>
      <xdr:spPr>
        <a:xfrm flipV="1">
          <a:off x="9639300" y="13448664"/>
          <a:ext cx="8382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7104</xdr:rowOff>
    </xdr:from>
    <xdr:ext cx="534377" cy="259045"/>
    <xdr:sp macro="" textlink="">
      <xdr:nvSpPr>
        <xdr:cNvPr id="402" name="普通建設事業費 （ うち新規整備　）平均値テキスト"/>
        <xdr:cNvSpPr txBox="1"/>
      </xdr:nvSpPr>
      <xdr:spPr>
        <a:xfrm>
          <a:off x="10528300" y="1338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3" name="フローチャート: 判断 402"/>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76276</xdr:rowOff>
    </xdr:from>
    <xdr:to>
      <xdr:col>50</xdr:col>
      <xdr:colOff>114300</xdr:colOff>
      <xdr:row>78</xdr:row>
      <xdr:rowOff>114542</xdr:rowOff>
    </xdr:to>
    <xdr:cxnSp macro="">
      <xdr:nvCxnSpPr>
        <xdr:cNvPr id="404" name="直線コネクタ 403"/>
        <xdr:cNvCxnSpPr/>
      </xdr:nvCxnSpPr>
      <xdr:spPr>
        <a:xfrm flipV="1">
          <a:off x="8750300" y="13449376"/>
          <a:ext cx="8890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5" name="フローチャート: 判断 404"/>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6" name="テキスト ボックス 405"/>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47828</xdr:rowOff>
    </xdr:from>
    <xdr:to>
      <xdr:col>45</xdr:col>
      <xdr:colOff>177800</xdr:colOff>
      <xdr:row>78</xdr:row>
      <xdr:rowOff>114542</xdr:rowOff>
    </xdr:to>
    <xdr:cxnSp macro="">
      <xdr:nvCxnSpPr>
        <xdr:cNvPr id="407" name="直線コネクタ 406"/>
        <xdr:cNvCxnSpPr/>
      </xdr:nvCxnSpPr>
      <xdr:spPr>
        <a:xfrm>
          <a:off x="7861300" y="13420928"/>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8" name="フローチャート: 判断 407"/>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9" name="テキスト ボックス 408"/>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47828</xdr:rowOff>
    </xdr:from>
    <xdr:to>
      <xdr:col>41</xdr:col>
      <xdr:colOff>50800</xdr:colOff>
      <xdr:row>78</xdr:row>
      <xdr:rowOff>99073</xdr:rowOff>
    </xdr:to>
    <xdr:cxnSp macro="">
      <xdr:nvCxnSpPr>
        <xdr:cNvPr id="410" name="直線コネクタ 409"/>
        <xdr:cNvCxnSpPr/>
      </xdr:nvCxnSpPr>
      <xdr:spPr>
        <a:xfrm flipV="1">
          <a:off x="6972300" y="1342092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11" name="フローチャート: 判断 410"/>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12" name="テキスト ボックス 411"/>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3" name="フローチャート: 判断 412"/>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4" name="テキスト ボックス 413"/>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24764</xdr:rowOff>
    </xdr:from>
    <xdr:to>
      <xdr:col>55</xdr:col>
      <xdr:colOff>50800</xdr:colOff>
      <xdr:row>78</xdr:row>
      <xdr:rowOff>126364</xdr:rowOff>
    </xdr:to>
    <xdr:sp macro="" textlink="">
      <xdr:nvSpPr>
        <xdr:cNvPr id="420" name="楕円 419"/>
        <xdr:cNvSpPr/>
      </xdr:nvSpPr>
      <xdr:spPr>
        <a:xfrm>
          <a:off x="104267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47641</xdr:rowOff>
    </xdr:from>
    <xdr:ext cx="534377" cy="259045"/>
    <xdr:sp macro="" textlink="">
      <xdr:nvSpPr>
        <xdr:cNvPr id="421" name="普通建設事業費 （ うち新規整備　）該当値テキスト"/>
        <xdr:cNvSpPr txBox="1"/>
      </xdr:nvSpPr>
      <xdr:spPr>
        <a:xfrm>
          <a:off x="10528300" y="132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25476</xdr:rowOff>
    </xdr:from>
    <xdr:to>
      <xdr:col>50</xdr:col>
      <xdr:colOff>165100</xdr:colOff>
      <xdr:row>78</xdr:row>
      <xdr:rowOff>127076</xdr:rowOff>
    </xdr:to>
    <xdr:sp macro="" textlink="">
      <xdr:nvSpPr>
        <xdr:cNvPr id="422" name="楕円 421"/>
        <xdr:cNvSpPr/>
      </xdr:nvSpPr>
      <xdr:spPr>
        <a:xfrm>
          <a:off x="9588500" y="133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118203</xdr:rowOff>
    </xdr:from>
    <xdr:ext cx="534377" cy="259045"/>
    <xdr:sp macro="" textlink="">
      <xdr:nvSpPr>
        <xdr:cNvPr id="423" name="テキスト ボックス 422"/>
        <xdr:cNvSpPr txBox="1"/>
      </xdr:nvSpPr>
      <xdr:spPr>
        <a:xfrm>
          <a:off x="9372111" y="134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63742</xdr:rowOff>
    </xdr:from>
    <xdr:to>
      <xdr:col>46</xdr:col>
      <xdr:colOff>38100</xdr:colOff>
      <xdr:row>78</xdr:row>
      <xdr:rowOff>165342</xdr:rowOff>
    </xdr:to>
    <xdr:sp macro="" textlink="">
      <xdr:nvSpPr>
        <xdr:cNvPr id="424" name="楕円 423"/>
        <xdr:cNvSpPr/>
      </xdr:nvSpPr>
      <xdr:spPr>
        <a:xfrm>
          <a:off x="8699500" y="134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156469</xdr:rowOff>
    </xdr:from>
    <xdr:ext cx="469744" cy="259045"/>
    <xdr:sp macro="" textlink="">
      <xdr:nvSpPr>
        <xdr:cNvPr id="425" name="テキスト ボックス 424"/>
        <xdr:cNvSpPr txBox="1"/>
      </xdr:nvSpPr>
      <xdr:spPr>
        <a:xfrm>
          <a:off x="8515428" y="135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168478</xdr:rowOff>
    </xdr:from>
    <xdr:to>
      <xdr:col>41</xdr:col>
      <xdr:colOff>101600</xdr:colOff>
      <xdr:row>78</xdr:row>
      <xdr:rowOff>98628</xdr:rowOff>
    </xdr:to>
    <xdr:sp macro="" textlink="">
      <xdr:nvSpPr>
        <xdr:cNvPr id="426" name="楕円 425"/>
        <xdr:cNvSpPr/>
      </xdr:nvSpPr>
      <xdr:spPr>
        <a:xfrm>
          <a:off x="7810500" y="133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115155</xdr:rowOff>
    </xdr:from>
    <xdr:ext cx="534377" cy="259045"/>
    <xdr:sp macro="" textlink="">
      <xdr:nvSpPr>
        <xdr:cNvPr id="427" name="テキスト ボックス 426"/>
        <xdr:cNvSpPr txBox="1"/>
      </xdr:nvSpPr>
      <xdr:spPr>
        <a:xfrm>
          <a:off x="7594111" y="131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48273</xdr:rowOff>
    </xdr:from>
    <xdr:to>
      <xdr:col>36</xdr:col>
      <xdr:colOff>165100</xdr:colOff>
      <xdr:row>78</xdr:row>
      <xdr:rowOff>149873</xdr:rowOff>
    </xdr:to>
    <xdr:sp macro="" textlink="">
      <xdr:nvSpPr>
        <xdr:cNvPr id="428" name="楕円 427"/>
        <xdr:cNvSpPr/>
      </xdr:nvSpPr>
      <xdr:spPr>
        <a:xfrm>
          <a:off x="6921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141000</xdr:rowOff>
    </xdr:from>
    <xdr:ext cx="469744" cy="259045"/>
    <xdr:sp macro="" textlink="">
      <xdr:nvSpPr>
        <xdr:cNvPr id="429" name="テキスト ボックス 428"/>
        <xdr:cNvSpPr txBox="1"/>
      </xdr:nvSpPr>
      <xdr:spPr>
        <a:xfrm>
          <a:off x="6737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51" name="直線コネクタ 450"/>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2"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3" name="直線コネクタ 452"/>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4"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5" name="直線コネクタ 454"/>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125481</xdr:rowOff>
    </xdr:from>
    <xdr:to>
      <xdr:col>55</xdr:col>
      <xdr:colOff>0</xdr:colOff>
      <xdr:row>96</xdr:row>
      <xdr:rowOff>132888</xdr:rowOff>
    </xdr:to>
    <xdr:cxnSp macro="">
      <xdr:nvCxnSpPr>
        <xdr:cNvPr id="456" name="直線コネクタ 455"/>
        <xdr:cNvCxnSpPr/>
      </xdr:nvCxnSpPr>
      <xdr:spPr>
        <a:xfrm>
          <a:off x="9639300" y="16413231"/>
          <a:ext cx="838200" cy="1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7"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8" name="フローチャート: 判断 457"/>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113159</xdr:rowOff>
    </xdr:from>
    <xdr:to>
      <xdr:col>50</xdr:col>
      <xdr:colOff>114300</xdr:colOff>
      <xdr:row>95</xdr:row>
      <xdr:rowOff>125481</xdr:rowOff>
    </xdr:to>
    <xdr:cxnSp macro="">
      <xdr:nvCxnSpPr>
        <xdr:cNvPr id="459" name="直線コネクタ 458"/>
        <xdr:cNvCxnSpPr/>
      </xdr:nvCxnSpPr>
      <xdr:spPr>
        <a:xfrm>
          <a:off x="8750300" y="16400909"/>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60" name="フローチャート: 判断 459"/>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61" name="テキスト ボックス 460"/>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113159</xdr:rowOff>
    </xdr:from>
    <xdr:to>
      <xdr:col>45</xdr:col>
      <xdr:colOff>177800</xdr:colOff>
      <xdr:row>96</xdr:row>
      <xdr:rowOff>5490</xdr:rowOff>
    </xdr:to>
    <xdr:cxnSp macro="">
      <xdr:nvCxnSpPr>
        <xdr:cNvPr id="462" name="直線コネクタ 461"/>
        <xdr:cNvCxnSpPr/>
      </xdr:nvCxnSpPr>
      <xdr:spPr>
        <a:xfrm flipV="1">
          <a:off x="7861300" y="16400909"/>
          <a:ext cx="889000" cy="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3" name="フローチャート: 判断 462"/>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4" name="テキスト ボックス 463"/>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5490</xdr:rowOff>
    </xdr:from>
    <xdr:to>
      <xdr:col>41</xdr:col>
      <xdr:colOff>50800</xdr:colOff>
      <xdr:row>96</xdr:row>
      <xdr:rowOff>42362</xdr:rowOff>
    </xdr:to>
    <xdr:cxnSp macro="">
      <xdr:nvCxnSpPr>
        <xdr:cNvPr id="465" name="直線コネクタ 464"/>
        <xdr:cNvCxnSpPr/>
      </xdr:nvCxnSpPr>
      <xdr:spPr>
        <a:xfrm flipV="1">
          <a:off x="6972300" y="16464690"/>
          <a:ext cx="889000" cy="3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6" name="フローチャート: 判断 465"/>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38732</xdr:rowOff>
    </xdr:from>
    <xdr:ext cx="534377" cy="259045"/>
    <xdr:sp macro="" textlink="">
      <xdr:nvSpPr>
        <xdr:cNvPr id="467" name="テキスト ボックス 466"/>
        <xdr:cNvSpPr txBox="1"/>
      </xdr:nvSpPr>
      <xdr:spPr>
        <a:xfrm>
          <a:off x="7594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8" name="フローチャート: 判断 467"/>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9" name="テキスト ボックス 468"/>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82088</xdr:rowOff>
    </xdr:from>
    <xdr:to>
      <xdr:col>55</xdr:col>
      <xdr:colOff>50800</xdr:colOff>
      <xdr:row>97</xdr:row>
      <xdr:rowOff>12238</xdr:rowOff>
    </xdr:to>
    <xdr:sp macro="" textlink="">
      <xdr:nvSpPr>
        <xdr:cNvPr id="475" name="楕円 474"/>
        <xdr:cNvSpPr/>
      </xdr:nvSpPr>
      <xdr:spPr>
        <a:xfrm>
          <a:off x="10426700" y="1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60515</xdr:rowOff>
    </xdr:from>
    <xdr:ext cx="534377" cy="259045"/>
    <xdr:sp macro="" textlink="">
      <xdr:nvSpPr>
        <xdr:cNvPr id="476" name="普通建設事業費 （ うち更新整備　）該当値テキスト"/>
        <xdr:cNvSpPr txBox="1"/>
      </xdr:nvSpPr>
      <xdr:spPr>
        <a:xfrm>
          <a:off x="10528300" y="165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74681</xdr:rowOff>
    </xdr:from>
    <xdr:to>
      <xdr:col>50</xdr:col>
      <xdr:colOff>165100</xdr:colOff>
      <xdr:row>96</xdr:row>
      <xdr:rowOff>4831</xdr:rowOff>
    </xdr:to>
    <xdr:sp macro="" textlink="">
      <xdr:nvSpPr>
        <xdr:cNvPr id="477" name="楕円 476"/>
        <xdr:cNvSpPr/>
      </xdr:nvSpPr>
      <xdr:spPr>
        <a:xfrm>
          <a:off x="9588500" y="16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21358</xdr:rowOff>
    </xdr:from>
    <xdr:ext cx="534377" cy="259045"/>
    <xdr:sp macro="" textlink="">
      <xdr:nvSpPr>
        <xdr:cNvPr id="478" name="テキスト ボックス 477"/>
        <xdr:cNvSpPr txBox="1"/>
      </xdr:nvSpPr>
      <xdr:spPr>
        <a:xfrm>
          <a:off x="9372111" y="16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62359</xdr:rowOff>
    </xdr:from>
    <xdr:to>
      <xdr:col>46</xdr:col>
      <xdr:colOff>38100</xdr:colOff>
      <xdr:row>95</xdr:row>
      <xdr:rowOff>163959</xdr:rowOff>
    </xdr:to>
    <xdr:sp macro="" textlink="">
      <xdr:nvSpPr>
        <xdr:cNvPr id="479" name="楕円 478"/>
        <xdr:cNvSpPr/>
      </xdr:nvSpPr>
      <xdr:spPr>
        <a:xfrm>
          <a:off x="8699500" y="163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9036</xdr:rowOff>
    </xdr:from>
    <xdr:ext cx="534377" cy="259045"/>
    <xdr:sp macro="" textlink="">
      <xdr:nvSpPr>
        <xdr:cNvPr id="480" name="テキスト ボックス 479"/>
        <xdr:cNvSpPr txBox="1"/>
      </xdr:nvSpPr>
      <xdr:spPr>
        <a:xfrm>
          <a:off x="8483111" y="1612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126140</xdr:rowOff>
    </xdr:from>
    <xdr:to>
      <xdr:col>41</xdr:col>
      <xdr:colOff>101600</xdr:colOff>
      <xdr:row>96</xdr:row>
      <xdr:rowOff>56290</xdr:rowOff>
    </xdr:to>
    <xdr:sp macro="" textlink="">
      <xdr:nvSpPr>
        <xdr:cNvPr id="481" name="楕円 480"/>
        <xdr:cNvSpPr/>
      </xdr:nvSpPr>
      <xdr:spPr>
        <a:xfrm>
          <a:off x="7810500" y="164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47417</xdr:rowOff>
    </xdr:from>
    <xdr:ext cx="534377" cy="259045"/>
    <xdr:sp macro="" textlink="">
      <xdr:nvSpPr>
        <xdr:cNvPr id="482" name="テキスト ボックス 481"/>
        <xdr:cNvSpPr txBox="1"/>
      </xdr:nvSpPr>
      <xdr:spPr>
        <a:xfrm>
          <a:off x="7594111" y="165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163012</xdr:rowOff>
    </xdr:from>
    <xdr:to>
      <xdr:col>36</xdr:col>
      <xdr:colOff>165100</xdr:colOff>
      <xdr:row>96</xdr:row>
      <xdr:rowOff>93162</xdr:rowOff>
    </xdr:to>
    <xdr:sp macro="" textlink="">
      <xdr:nvSpPr>
        <xdr:cNvPr id="483" name="楕円 482"/>
        <xdr:cNvSpPr/>
      </xdr:nvSpPr>
      <xdr:spPr>
        <a:xfrm>
          <a:off x="6921500" y="164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84289</xdr:rowOff>
    </xdr:from>
    <xdr:ext cx="534377" cy="259045"/>
    <xdr:sp macro="" textlink="">
      <xdr:nvSpPr>
        <xdr:cNvPr id="484" name="テキスト ボックス 483"/>
        <xdr:cNvSpPr txBox="1"/>
      </xdr:nvSpPr>
      <xdr:spPr>
        <a:xfrm>
          <a:off x="6705111" y="165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8" name="直線コネクタ 507"/>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11"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2" name="直線コネクタ 511"/>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4"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5" name="フローチャート: 判断 514"/>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2921</xdr:rowOff>
    </xdr:from>
    <xdr:to>
      <xdr:col>81</xdr:col>
      <xdr:colOff>50800</xdr:colOff>
      <xdr:row>39</xdr:row>
      <xdr:rowOff>44450</xdr:rowOff>
    </xdr:to>
    <xdr:cxnSp macro="">
      <xdr:nvCxnSpPr>
        <xdr:cNvPr id="516" name="直線コネクタ 515"/>
        <xdr:cNvCxnSpPr/>
      </xdr:nvCxnSpPr>
      <xdr:spPr>
        <a:xfrm>
          <a:off x="14592300" y="668947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7" name="フローチャート: 判断 516"/>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8" name="テキスト ボックス 517"/>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2921</xdr:rowOff>
    </xdr:from>
    <xdr:to>
      <xdr:col>76</xdr:col>
      <xdr:colOff>114300</xdr:colOff>
      <xdr:row>39</xdr:row>
      <xdr:rowOff>35179</xdr:rowOff>
    </xdr:to>
    <xdr:cxnSp macro="">
      <xdr:nvCxnSpPr>
        <xdr:cNvPr id="519" name="直線コネクタ 518"/>
        <xdr:cNvCxnSpPr/>
      </xdr:nvCxnSpPr>
      <xdr:spPr>
        <a:xfrm flipV="1">
          <a:off x="13703300" y="668947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20" name="フローチャート: 判断 519"/>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21" name="テキスト ボックス 520"/>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35179</xdr:rowOff>
    </xdr:from>
    <xdr:to>
      <xdr:col>71</xdr:col>
      <xdr:colOff>177800</xdr:colOff>
      <xdr:row>39</xdr:row>
      <xdr:rowOff>44450</xdr:rowOff>
    </xdr:to>
    <xdr:cxnSp macro="">
      <xdr:nvCxnSpPr>
        <xdr:cNvPr id="522" name="直線コネクタ 521"/>
        <xdr:cNvCxnSpPr/>
      </xdr:nvCxnSpPr>
      <xdr:spPr>
        <a:xfrm flipV="1">
          <a:off x="12814300" y="6721729"/>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3" name="フローチャート: 判断 522"/>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4" name="テキスト ボックス 523"/>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5" name="フローチャート: 判断 524"/>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6" name="テキスト ボックス 525"/>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123571</xdr:rowOff>
    </xdr:from>
    <xdr:to>
      <xdr:col>76</xdr:col>
      <xdr:colOff>165100</xdr:colOff>
      <xdr:row>39</xdr:row>
      <xdr:rowOff>53721</xdr:rowOff>
    </xdr:to>
    <xdr:sp macro="" textlink="">
      <xdr:nvSpPr>
        <xdr:cNvPr id="536" name="楕円 535"/>
        <xdr:cNvSpPr/>
      </xdr:nvSpPr>
      <xdr:spPr>
        <a:xfrm>
          <a:off x="14541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44848</xdr:rowOff>
    </xdr:from>
    <xdr:ext cx="378565" cy="259045"/>
    <xdr:sp macro="" textlink="">
      <xdr:nvSpPr>
        <xdr:cNvPr id="537" name="テキスト ボックス 536"/>
        <xdr:cNvSpPr txBox="1"/>
      </xdr:nvSpPr>
      <xdr:spPr>
        <a:xfrm>
          <a:off x="14403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155829</xdr:rowOff>
    </xdr:from>
    <xdr:to>
      <xdr:col>72</xdr:col>
      <xdr:colOff>38100</xdr:colOff>
      <xdr:row>39</xdr:row>
      <xdr:rowOff>85979</xdr:rowOff>
    </xdr:to>
    <xdr:sp macro="" textlink="">
      <xdr:nvSpPr>
        <xdr:cNvPr id="538" name="楕円 537"/>
        <xdr:cNvSpPr/>
      </xdr:nvSpPr>
      <xdr:spPr>
        <a:xfrm>
          <a:off x="13652500" y="66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77106</xdr:rowOff>
    </xdr:from>
    <xdr:ext cx="313932" cy="259045"/>
    <xdr:sp macro="" textlink="">
      <xdr:nvSpPr>
        <xdr:cNvPr id="539" name="テキスト ボックス 538"/>
        <xdr:cNvSpPr txBox="1"/>
      </xdr:nvSpPr>
      <xdr:spPr>
        <a:xfrm>
          <a:off x="13546333" y="6763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4" name="直線コネクタ 613"/>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5"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6" name="直線コネクタ 615"/>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7"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8" name="直線コネクタ 617"/>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159741</xdr:rowOff>
    </xdr:from>
    <xdr:to>
      <xdr:col>85</xdr:col>
      <xdr:colOff>127000</xdr:colOff>
      <xdr:row>77</xdr:row>
      <xdr:rowOff>20313</xdr:rowOff>
    </xdr:to>
    <xdr:cxnSp macro="">
      <xdr:nvCxnSpPr>
        <xdr:cNvPr id="619" name="直線コネクタ 618"/>
        <xdr:cNvCxnSpPr/>
      </xdr:nvCxnSpPr>
      <xdr:spPr>
        <a:xfrm flipV="1">
          <a:off x="15481300" y="13189941"/>
          <a:ext cx="8382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20"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21" name="フローチャート: 判断 620"/>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20313</xdr:rowOff>
    </xdr:from>
    <xdr:to>
      <xdr:col>81</xdr:col>
      <xdr:colOff>50800</xdr:colOff>
      <xdr:row>77</xdr:row>
      <xdr:rowOff>20332</xdr:rowOff>
    </xdr:to>
    <xdr:cxnSp macro="">
      <xdr:nvCxnSpPr>
        <xdr:cNvPr id="622" name="直線コネクタ 621"/>
        <xdr:cNvCxnSpPr/>
      </xdr:nvCxnSpPr>
      <xdr:spPr>
        <a:xfrm flipV="1">
          <a:off x="14592300" y="1322196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3" name="フローチャート: 判断 622"/>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4" name="テキスト ボックス 623"/>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20332</xdr:rowOff>
    </xdr:from>
    <xdr:to>
      <xdr:col>76</xdr:col>
      <xdr:colOff>114300</xdr:colOff>
      <xdr:row>77</xdr:row>
      <xdr:rowOff>24828</xdr:rowOff>
    </xdr:to>
    <xdr:cxnSp macro="">
      <xdr:nvCxnSpPr>
        <xdr:cNvPr id="625" name="直線コネクタ 624"/>
        <xdr:cNvCxnSpPr/>
      </xdr:nvCxnSpPr>
      <xdr:spPr>
        <a:xfrm flipV="1">
          <a:off x="13703300" y="1322198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6" name="フローチャート: 判断 625"/>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7" name="テキスト ボックス 626"/>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24828</xdr:rowOff>
    </xdr:from>
    <xdr:to>
      <xdr:col>71</xdr:col>
      <xdr:colOff>177800</xdr:colOff>
      <xdr:row>77</xdr:row>
      <xdr:rowOff>35210</xdr:rowOff>
    </xdr:to>
    <xdr:cxnSp macro="">
      <xdr:nvCxnSpPr>
        <xdr:cNvPr id="628" name="直線コネクタ 627"/>
        <xdr:cNvCxnSpPr/>
      </xdr:nvCxnSpPr>
      <xdr:spPr>
        <a:xfrm flipV="1">
          <a:off x="12814300" y="13226478"/>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9" name="フローチャート: 判断 628"/>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30" name="テキスト ボックス 629"/>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31" name="フローチャート: 判断 630"/>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2" name="テキスト ボックス 631"/>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108941</xdr:rowOff>
    </xdr:from>
    <xdr:to>
      <xdr:col>85</xdr:col>
      <xdr:colOff>177800</xdr:colOff>
      <xdr:row>77</xdr:row>
      <xdr:rowOff>39091</xdr:rowOff>
    </xdr:to>
    <xdr:sp macro="" textlink="">
      <xdr:nvSpPr>
        <xdr:cNvPr id="638" name="楕円 637"/>
        <xdr:cNvSpPr/>
      </xdr:nvSpPr>
      <xdr:spPr>
        <a:xfrm>
          <a:off x="162687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87368</xdr:rowOff>
    </xdr:from>
    <xdr:ext cx="534377" cy="259045"/>
    <xdr:sp macro="" textlink="">
      <xdr:nvSpPr>
        <xdr:cNvPr id="639" name="公債費該当値テキスト"/>
        <xdr:cNvSpPr txBox="1"/>
      </xdr:nvSpPr>
      <xdr:spPr>
        <a:xfrm>
          <a:off x="16370300" y="131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140963</xdr:rowOff>
    </xdr:from>
    <xdr:to>
      <xdr:col>81</xdr:col>
      <xdr:colOff>101600</xdr:colOff>
      <xdr:row>77</xdr:row>
      <xdr:rowOff>71113</xdr:rowOff>
    </xdr:to>
    <xdr:sp macro="" textlink="">
      <xdr:nvSpPr>
        <xdr:cNvPr id="640" name="楕円 639"/>
        <xdr:cNvSpPr/>
      </xdr:nvSpPr>
      <xdr:spPr>
        <a:xfrm>
          <a:off x="15430500" y="131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62240</xdr:rowOff>
    </xdr:from>
    <xdr:ext cx="534377" cy="259045"/>
    <xdr:sp macro="" textlink="">
      <xdr:nvSpPr>
        <xdr:cNvPr id="641" name="テキスト ボックス 640"/>
        <xdr:cNvSpPr txBox="1"/>
      </xdr:nvSpPr>
      <xdr:spPr>
        <a:xfrm>
          <a:off x="15214111" y="13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140982</xdr:rowOff>
    </xdr:from>
    <xdr:to>
      <xdr:col>76</xdr:col>
      <xdr:colOff>165100</xdr:colOff>
      <xdr:row>77</xdr:row>
      <xdr:rowOff>71132</xdr:rowOff>
    </xdr:to>
    <xdr:sp macro="" textlink="">
      <xdr:nvSpPr>
        <xdr:cNvPr id="642" name="楕円 641"/>
        <xdr:cNvSpPr/>
      </xdr:nvSpPr>
      <xdr:spPr>
        <a:xfrm>
          <a:off x="14541500" y="131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62259</xdr:rowOff>
    </xdr:from>
    <xdr:ext cx="534377" cy="259045"/>
    <xdr:sp macro="" textlink="">
      <xdr:nvSpPr>
        <xdr:cNvPr id="643" name="テキスト ボックス 642"/>
        <xdr:cNvSpPr txBox="1"/>
      </xdr:nvSpPr>
      <xdr:spPr>
        <a:xfrm>
          <a:off x="14325111" y="1326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145478</xdr:rowOff>
    </xdr:from>
    <xdr:to>
      <xdr:col>72</xdr:col>
      <xdr:colOff>38100</xdr:colOff>
      <xdr:row>77</xdr:row>
      <xdr:rowOff>75628</xdr:rowOff>
    </xdr:to>
    <xdr:sp macro="" textlink="">
      <xdr:nvSpPr>
        <xdr:cNvPr id="644" name="楕円 643"/>
        <xdr:cNvSpPr/>
      </xdr:nvSpPr>
      <xdr:spPr>
        <a:xfrm>
          <a:off x="13652500" y="131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66755</xdr:rowOff>
    </xdr:from>
    <xdr:ext cx="534377" cy="259045"/>
    <xdr:sp macro="" textlink="">
      <xdr:nvSpPr>
        <xdr:cNvPr id="645" name="テキスト ボックス 644"/>
        <xdr:cNvSpPr txBox="1"/>
      </xdr:nvSpPr>
      <xdr:spPr>
        <a:xfrm>
          <a:off x="13436111" y="132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155860</xdr:rowOff>
    </xdr:from>
    <xdr:to>
      <xdr:col>67</xdr:col>
      <xdr:colOff>101600</xdr:colOff>
      <xdr:row>77</xdr:row>
      <xdr:rowOff>86010</xdr:rowOff>
    </xdr:to>
    <xdr:sp macro="" textlink="">
      <xdr:nvSpPr>
        <xdr:cNvPr id="646" name="楕円 645"/>
        <xdr:cNvSpPr/>
      </xdr:nvSpPr>
      <xdr:spPr>
        <a:xfrm>
          <a:off x="12763500" y="131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77137</xdr:rowOff>
    </xdr:from>
    <xdr:ext cx="534377" cy="259045"/>
    <xdr:sp macro="" textlink="">
      <xdr:nvSpPr>
        <xdr:cNvPr id="647" name="テキスト ボックス 646"/>
        <xdr:cNvSpPr txBox="1"/>
      </xdr:nvSpPr>
      <xdr:spPr>
        <a:xfrm>
          <a:off x="12547111" y="1327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71" name="直線コネクタ 670"/>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2"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3" name="直線コネクタ 672"/>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4"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5" name="直線コネクタ 674"/>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58916</xdr:rowOff>
    </xdr:from>
    <xdr:to>
      <xdr:col>85</xdr:col>
      <xdr:colOff>127000</xdr:colOff>
      <xdr:row>97</xdr:row>
      <xdr:rowOff>139624</xdr:rowOff>
    </xdr:to>
    <xdr:cxnSp macro="">
      <xdr:nvCxnSpPr>
        <xdr:cNvPr id="676" name="直線コネクタ 675"/>
        <xdr:cNvCxnSpPr/>
      </xdr:nvCxnSpPr>
      <xdr:spPr>
        <a:xfrm>
          <a:off x="15481300" y="16689566"/>
          <a:ext cx="838200" cy="8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7"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8" name="フローチャート: 判断 677"/>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58916</xdr:rowOff>
    </xdr:from>
    <xdr:to>
      <xdr:col>81</xdr:col>
      <xdr:colOff>50800</xdr:colOff>
      <xdr:row>98</xdr:row>
      <xdr:rowOff>124180</xdr:rowOff>
    </xdr:to>
    <xdr:cxnSp macro="">
      <xdr:nvCxnSpPr>
        <xdr:cNvPr id="679" name="直線コネクタ 678"/>
        <xdr:cNvCxnSpPr/>
      </xdr:nvCxnSpPr>
      <xdr:spPr>
        <a:xfrm flipV="1">
          <a:off x="14592300" y="16689566"/>
          <a:ext cx="889000" cy="2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80" name="フローチャート: 判断 679"/>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81" name="テキスト ボックス 680"/>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124180</xdr:rowOff>
    </xdr:from>
    <xdr:to>
      <xdr:col>76</xdr:col>
      <xdr:colOff>114300</xdr:colOff>
      <xdr:row>98</xdr:row>
      <xdr:rowOff>134556</xdr:rowOff>
    </xdr:to>
    <xdr:cxnSp macro="">
      <xdr:nvCxnSpPr>
        <xdr:cNvPr id="682" name="直線コネクタ 681"/>
        <xdr:cNvCxnSpPr/>
      </xdr:nvCxnSpPr>
      <xdr:spPr>
        <a:xfrm flipV="1">
          <a:off x="13703300" y="16926280"/>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3" name="フローチャート: 判断 682"/>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4" name="テキスト ボックス 683"/>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132423</xdr:rowOff>
    </xdr:from>
    <xdr:to>
      <xdr:col>71</xdr:col>
      <xdr:colOff>177800</xdr:colOff>
      <xdr:row>98</xdr:row>
      <xdr:rowOff>134556</xdr:rowOff>
    </xdr:to>
    <xdr:cxnSp macro="">
      <xdr:nvCxnSpPr>
        <xdr:cNvPr id="685" name="直線コネクタ 684"/>
        <xdr:cNvCxnSpPr/>
      </xdr:nvCxnSpPr>
      <xdr:spPr>
        <a:xfrm>
          <a:off x="12814300" y="16934523"/>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6" name="フローチャート: 判断 685"/>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7" name="テキスト ボックス 686"/>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8" name="フローチャート: 判断 687"/>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9" name="テキスト ボックス 688"/>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88824</xdr:rowOff>
    </xdr:from>
    <xdr:to>
      <xdr:col>85</xdr:col>
      <xdr:colOff>177800</xdr:colOff>
      <xdr:row>98</xdr:row>
      <xdr:rowOff>18974</xdr:rowOff>
    </xdr:to>
    <xdr:sp macro="" textlink="">
      <xdr:nvSpPr>
        <xdr:cNvPr id="695" name="楕円 694"/>
        <xdr:cNvSpPr/>
      </xdr:nvSpPr>
      <xdr:spPr>
        <a:xfrm>
          <a:off x="16268700" y="167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67251</xdr:rowOff>
    </xdr:from>
    <xdr:ext cx="534377" cy="259045"/>
    <xdr:sp macro="" textlink="">
      <xdr:nvSpPr>
        <xdr:cNvPr id="696" name="積立金該当値テキスト"/>
        <xdr:cNvSpPr txBox="1"/>
      </xdr:nvSpPr>
      <xdr:spPr>
        <a:xfrm>
          <a:off x="16370300"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8116</xdr:rowOff>
    </xdr:from>
    <xdr:to>
      <xdr:col>81</xdr:col>
      <xdr:colOff>101600</xdr:colOff>
      <xdr:row>97</xdr:row>
      <xdr:rowOff>109716</xdr:rowOff>
    </xdr:to>
    <xdr:sp macro="" textlink="">
      <xdr:nvSpPr>
        <xdr:cNvPr id="697" name="楕円 696"/>
        <xdr:cNvSpPr/>
      </xdr:nvSpPr>
      <xdr:spPr>
        <a:xfrm>
          <a:off x="15430500" y="166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126243</xdr:rowOff>
    </xdr:from>
    <xdr:ext cx="534377" cy="259045"/>
    <xdr:sp macro="" textlink="">
      <xdr:nvSpPr>
        <xdr:cNvPr id="698" name="テキスト ボックス 697"/>
        <xdr:cNvSpPr txBox="1"/>
      </xdr:nvSpPr>
      <xdr:spPr>
        <a:xfrm>
          <a:off x="15214111" y="16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73380</xdr:rowOff>
    </xdr:from>
    <xdr:to>
      <xdr:col>76</xdr:col>
      <xdr:colOff>165100</xdr:colOff>
      <xdr:row>99</xdr:row>
      <xdr:rowOff>3530</xdr:rowOff>
    </xdr:to>
    <xdr:sp macro="" textlink="">
      <xdr:nvSpPr>
        <xdr:cNvPr id="699" name="楕円 698"/>
        <xdr:cNvSpPr/>
      </xdr:nvSpPr>
      <xdr:spPr>
        <a:xfrm>
          <a:off x="14541500" y="168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166107</xdr:rowOff>
    </xdr:from>
    <xdr:ext cx="469744" cy="259045"/>
    <xdr:sp macro="" textlink="">
      <xdr:nvSpPr>
        <xdr:cNvPr id="700" name="テキスト ボックス 699"/>
        <xdr:cNvSpPr txBox="1"/>
      </xdr:nvSpPr>
      <xdr:spPr>
        <a:xfrm>
          <a:off x="14357428" y="1696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83756</xdr:rowOff>
    </xdr:from>
    <xdr:to>
      <xdr:col>72</xdr:col>
      <xdr:colOff>38100</xdr:colOff>
      <xdr:row>99</xdr:row>
      <xdr:rowOff>13906</xdr:rowOff>
    </xdr:to>
    <xdr:sp macro="" textlink="">
      <xdr:nvSpPr>
        <xdr:cNvPr id="701" name="楕円 700"/>
        <xdr:cNvSpPr/>
      </xdr:nvSpPr>
      <xdr:spPr>
        <a:xfrm>
          <a:off x="13652500" y="168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5033</xdr:rowOff>
    </xdr:from>
    <xdr:ext cx="469744" cy="259045"/>
    <xdr:sp macro="" textlink="">
      <xdr:nvSpPr>
        <xdr:cNvPr id="702" name="テキスト ボックス 701"/>
        <xdr:cNvSpPr txBox="1"/>
      </xdr:nvSpPr>
      <xdr:spPr>
        <a:xfrm>
          <a:off x="13468428" y="1697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81623</xdr:rowOff>
    </xdr:from>
    <xdr:to>
      <xdr:col>67</xdr:col>
      <xdr:colOff>101600</xdr:colOff>
      <xdr:row>99</xdr:row>
      <xdr:rowOff>11773</xdr:rowOff>
    </xdr:to>
    <xdr:sp macro="" textlink="">
      <xdr:nvSpPr>
        <xdr:cNvPr id="703" name="楕円 702"/>
        <xdr:cNvSpPr/>
      </xdr:nvSpPr>
      <xdr:spPr>
        <a:xfrm>
          <a:off x="12763500" y="168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2900</xdr:rowOff>
    </xdr:from>
    <xdr:ext cx="469744" cy="259045"/>
    <xdr:sp macro="" textlink="">
      <xdr:nvSpPr>
        <xdr:cNvPr id="704" name="テキスト ボックス 703"/>
        <xdr:cNvSpPr txBox="1"/>
      </xdr:nvSpPr>
      <xdr:spPr>
        <a:xfrm>
          <a:off x="12579428" y="169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8" name="直線コネクタ 727"/>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31"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2" name="直線コネクタ 731"/>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4"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5" name="フローチャート: 判断 734"/>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7" name="フローチャート: 判断 736"/>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8" name="テキスト ボックス 737"/>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40" name="フローチャート: 判断 739"/>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41" name="テキスト ボックス 740"/>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3" name="フローチャート: 判断 742"/>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4" name="テキスト ボックス 743"/>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5" name="フローチャート: 判断 744"/>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6" name="テキスト ボックス 745"/>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5" name="直線コネクタ 784"/>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8"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9" name="直線コネクタ 788"/>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25553</xdr:rowOff>
    </xdr:from>
    <xdr:to>
      <xdr:col>116</xdr:col>
      <xdr:colOff>63500</xdr:colOff>
      <xdr:row>59</xdr:row>
      <xdr:rowOff>25667</xdr:rowOff>
    </xdr:to>
    <xdr:cxnSp macro="">
      <xdr:nvCxnSpPr>
        <xdr:cNvPr id="790" name="直線コネクタ 789"/>
        <xdr:cNvCxnSpPr/>
      </xdr:nvCxnSpPr>
      <xdr:spPr>
        <a:xfrm>
          <a:off x="21323300" y="1014110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91"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2" name="フローチャート: 判断 791"/>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25324</xdr:rowOff>
    </xdr:from>
    <xdr:to>
      <xdr:col>111</xdr:col>
      <xdr:colOff>177800</xdr:colOff>
      <xdr:row>59</xdr:row>
      <xdr:rowOff>25553</xdr:rowOff>
    </xdr:to>
    <xdr:cxnSp macro="">
      <xdr:nvCxnSpPr>
        <xdr:cNvPr id="793" name="直線コネクタ 792"/>
        <xdr:cNvCxnSpPr/>
      </xdr:nvCxnSpPr>
      <xdr:spPr>
        <a:xfrm>
          <a:off x="20434300" y="1014087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4" name="フローチャート: 判断 793"/>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5" name="テキスト ボックス 794"/>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25133</xdr:rowOff>
    </xdr:from>
    <xdr:to>
      <xdr:col>107</xdr:col>
      <xdr:colOff>50800</xdr:colOff>
      <xdr:row>59</xdr:row>
      <xdr:rowOff>25324</xdr:rowOff>
    </xdr:to>
    <xdr:cxnSp macro="">
      <xdr:nvCxnSpPr>
        <xdr:cNvPr id="796" name="直線コネクタ 795"/>
        <xdr:cNvCxnSpPr/>
      </xdr:nvCxnSpPr>
      <xdr:spPr>
        <a:xfrm>
          <a:off x="19545300" y="101406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7" name="フローチャート: 判断 796"/>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8" name="テキスト ボックス 797"/>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22047</xdr:rowOff>
    </xdr:from>
    <xdr:to>
      <xdr:col>102</xdr:col>
      <xdr:colOff>114300</xdr:colOff>
      <xdr:row>59</xdr:row>
      <xdr:rowOff>25133</xdr:rowOff>
    </xdr:to>
    <xdr:cxnSp macro="">
      <xdr:nvCxnSpPr>
        <xdr:cNvPr id="799" name="直線コネクタ 798"/>
        <xdr:cNvCxnSpPr/>
      </xdr:nvCxnSpPr>
      <xdr:spPr>
        <a:xfrm>
          <a:off x="18656300" y="1013759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800" name="フローチャート: 判断 799"/>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801" name="テキスト ボックス 800"/>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2" name="フローチャート: 判断 801"/>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3" name="テキスト ボックス 802"/>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146317</xdr:rowOff>
    </xdr:from>
    <xdr:to>
      <xdr:col>116</xdr:col>
      <xdr:colOff>114300</xdr:colOff>
      <xdr:row>59</xdr:row>
      <xdr:rowOff>76467</xdr:rowOff>
    </xdr:to>
    <xdr:sp macro="" textlink="">
      <xdr:nvSpPr>
        <xdr:cNvPr id="809" name="楕円 808"/>
        <xdr:cNvSpPr/>
      </xdr:nvSpPr>
      <xdr:spPr>
        <a:xfrm>
          <a:off x="221107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61244</xdr:rowOff>
    </xdr:from>
    <xdr:ext cx="378565" cy="259045"/>
    <xdr:sp macro="" textlink="">
      <xdr:nvSpPr>
        <xdr:cNvPr id="810" name="貸付金該当値テキスト"/>
        <xdr:cNvSpPr txBox="1"/>
      </xdr:nvSpPr>
      <xdr:spPr>
        <a:xfrm>
          <a:off x="22212300" y="10005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146203</xdr:rowOff>
    </xdr:from>
    <xdr:to>
      <xdr:col>112</xdr:col>
      <xdr:colOff>38100</xdr:colOff>
      <xdr:row>59</xdr:row>
      <xdr:rowOff>76353</xdr:rowOff>
    </xdr:to>
    <xdr:sp macro="" textlink="">
      <xdr:nvSpPr>
        <xdr:cNvPr id="811" name="楕円 810"/>
        <xdr:cNvSpPr/>
      </xdr:nvSpPr>
      <xdr:spPr>
        <a:xfrm>
          <a:off x="21272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67480</xdr:rowOff>
    </xdr:from>
    <xdr:ext cx="378565" cy="259045"/>
    <xdr:sp macro="" textlink="">
      <xdr:nvSpPr>
        <xdr:cNvPr id="812" name="テキスト ボックス 811"/>
        <xdr:cNvSpPr txBox="1"/>
      </xdr:nvSpPr>
      <xdr:spPr>
        <a:xfrm>
          <a:off x="21134017" y="1018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145974</xdr:rowOff>
    </xdr:from>
    <xdr:to>
      <xdr:col>107</xdr:col>
      <xdr:colOff>101600</xdr:colOff>
      <xdr:row>59</xdr:row>
      <xdr:rowOff>76124</xdr:rowOff>
    </xdr:to>
    <xdr:sp macro="" textlink="">
      <xdr:nvSpPr>
        <xdr:cNvPr id="813" name="楕円 812"/>
        <xdr:cNvSpPr/>
      </xdr:nvSpPr>
      <xdr:spPr>
        <a:xfrm>
          <a:off x="20383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67251</xdr:rowOff>
    </xdr:from>
    <xdr:ext cx="469744" cy="259045"/>
    <xdr:sp macro="" textlink="">
      <xdr:nvSpPr>
        <xdr:cNvPr id="814" name="テキスト ボックス 813"/>
        <xdr:cNvSpPr txBox="1"/>
      </xdr:nvSpPr>
      <xdr:spPr>
        <a:xfrm>
          <a:off x="20199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145783</xdr:rowOff>
    </xdr:from>
    <xdr:to>
      <xdr:col>102</xdr:col>
      <xdr:colOff>165100</xdr:colOff>
      <xdr:row>59</xdr:row>
      <xdr:rowOff>75933</xdr:rowOff>
    </xdr:to>
    <xdr:sp macro="" textlink="">
      <xdr:nvSpPr>
        <xdr:cNvPr id="815" name="楕円 814"/>
        <xdr:cNvSpPr/>
      </xdr:nvSpPr>
      <xdr:spPr>
        <a:xfrm>
          <a:off x="19494500" y="100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67060</xdr:rowOff>
    </xdr:from>
    <xdr:ext cx="469744" cy="259045"/>
    <xdr:sp macro="" textlink="">
      <xdr:nvSpPr>
        <xdr:cNvPr id="816" name="テキスト ボックス 815"/>
        <xdr:cNvSpPr txBox="1"/>
      </xdr:nvSpPr>
      <xdr:spPr>
        <a:xfrm>
          <a:off x="19310428" y="101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142697</xdr:rowOff>
    </xdr:from>
    <xdr:to>
      <xdr:col>98</xdr:col>
      <xdr:colOff>38100</xdr:colOff>
      <xdr:row>59</xdr:row>
      <xdr:rowOff>72847</xdr:rowOff>
    </xdr:to>
    <xdr:sp macro="" textlink="">
      <xdr:nvSpPr>
        <xdr:cNvPr id="817" name="楕円 816"/>
        <xdr:cNvSpPr/>
      </xdr:nvSpPr>
      <xdr:spPr>
        <a:xfrm>
          <a:off x="18605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63974</xdr:rowOff>
    </xdr:from>
    <xdr:ext cx="469744" cy="259045"/>
    <xdr:sp macro="" textlink="">
      <xdr:nvSpPr>
        <xdr:cNvPr id="818" name="テキスト ボックス 817"/>
        <xdr:cNvSpPr txBox="1"/>
      </xdr:nvSpPr>
      <xdr:spPr>
        <a:xfrm>
          <a:off x="18421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3" name="直線コネクタ 842"/>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4"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5" name="直線コネクタ 844"/>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6"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7" name="直線コネクタ 846"/>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44526</xdr:rowOff>
    </xdr:from>
    <xdr:to>
      <xdr:col>116</xdr:col>
      <xdr:colOff>63500</xdr:colOff>
      <xdr:row>77</xdr:row>
      <xdr:rowOff>85713</xdr:rowOff>
    </xdr:to>
    <xdr:cxnSp macro="">
      <xdr:nvCxnSpPr>
        <xdr:cNvPr id="848" name="直線コネクタ 847"/>
        <xdr:cNvCxnSpPr/>
      </xdr:nvCxnSpPr>
      <xdr:spPr>
        <a:xfrm>
          <a:off x="21323300" y="13246176"/>
          <a:ext cx="8382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9"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50" name="フローチャート: 判断 849"/>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44526</xdr:rowOff>
    </xdr:from>
    <xdr:to>
      <xdr:col>111</xdr:col>
      <xdr:colOff>177800</xdr:colOff>
      <xdr:row>77</xdr:row>
      <xdr:rowOff>87313</xdr:rowOff>
    </xdr:to>
    <xdr:cxnSp macro="">
      <xdr:nvCxnSpPr>
        <xdr:cNvPr id="851" name="直線コネクタ 850"/>
        <xdr:cNvCxnSpPr/>
      </xdr:nvCxnSpPr>
      <xdr:spPr>
        <a:xfrm flipV="1">
          <a:off x="20434300" y="13246176"/>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2" name="フローチャート: 判断 851"/>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3" name="テキスト ボックス 852"/>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87313</xdr:rowOff>
    </xdr:from>
    <xdr:to>
      <xdr:col>107</xdr:col>
      <xdr:colOff>50800</xdr:colOff>
      <xdr:row>77</xdr:row>
      <xdr:rowOff>145186</xdr:rowOff>
    </xdr:to>
    <xdr:cxnSp macro="">
      <xdr:nvCxnSpPr>
        <xdr:cNvPr id="854" name="直線コネクタ 853"/>
        <xdr:cNvCxnSpPr/>
      </xdr:nvCxnSpPr>
      <xdr:spPr>
        <a:xfrm flipV="1">
          <a:off x="19545300" y="13288963"/>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5" name="フローチャート: 判断 854"/>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6" name="テキスト ボックス 855"/>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145186</xdr:rowOff>
    </xdr:from>
    <xdr:to>
      <xdr:col>102</xdr:col>
      <xdr:colOff>114300</xdr:colOff>
      <xdr:row>77</xdr:row>
      <xdr:rowOff>152349</xdr:rowOff>
    </xdr:to>
    <xdr:cxnSp macro="">
      <xdr:nvCxnSpPr>
        <xdr:cNvPr id="857" name="直線コネクタ 856"/>
        <xdr:cNvCxnSpPr/>
      </xdr:nvCxnSpPr>
      <xdr:spPr>
        <a:xfrm flipV="1">
          <a:off x="18656300" y="1334683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8" name="フローチャート: 判断 857"/>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9" name="テキスト ボックス 858"/>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60" name="フローチャート: 判断 859"/>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61" name="テキスト ボックス 860"/>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34913</xdr:rowOff>
    </xdr:from>
    <xdr:to>
      <xdr:col>116</xdr:col>
      <xdr:colOff>114300</xdr:colOff>
      <xdr:row>77</xdr:row>
      <xdr:rowOff>136513</xdr:rowOff>
    </xdr:to>
    <xdr:sp macro="" textlink="">
      <xdr:nvSpPr>
        <xdr:cNvPr id="867" name="楕円 866"/>
        <xdr:cNvSpPr/>
      </xdr:nvSpPr>
      <xdr:spPr>
        <a:xfrm>
          <a:off x="22110700" y="132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13340</xdr:rowOff>
    </xdr:from>
    <xdr:ext cx="534377" cy="259045"/>
    <xdr:sp macro="" textlink="">
      <xdr:nvSpPr>
        <xdr:cNvPr id="868" name="繰出金該当値テキスト"/>
        <xdr:cNvSpPr txBox="1"/>
      </xdr:nvSpPr>
      <xdr:spPr>
        <a:xfrm>
          <a:off x="22212300" y="132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165176</xdr:rowOff>
    </xdr:from>
    <xdr:to>
      <xdr:col>112</xdr:col>
      <xdr:colOff>38100</xdr:colOff>
      <xdr:row>77</xdr:row>
      <xdr:rowOff>95326</xdr:rowOff>
    </xdr:to>
    <xdr:sp macro="" textlink="">
      <xdr:nvSpPr>
        <xdr:cNvPr id="869" name="楕円 868"/>
        <xdr:cNvSpPr/>
      </xdr:nvSpPr>
      <xdr:spPr>
        <a:xfrm>
          <a:off x="212725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86453</xdr:rowOff>
    </xdr:from>
    <xdr:ext cx="534377" cy="259045"/>
    <xdr:sp macro="" textlink="">
      <xdr:nvSpPr>
        <xdr:cNvPr id="870" name="テキスト ボックス 869"/>
        <xdr:cNvSpPr txBox="1"/>
      </xdr:nvSpPr>
      <xdr:spPr>
        <a:xfrm>
          <a:off x="21056111" y="132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36513</xdr:rowOff>
    </xdr:from>
    <xdr:to>
      <xdr:col>107</xdr:col>
      <xdr:colOff>101600</xdr:colOff>
      <xdr:row>77</xdr:row>
      <xdr:rowOff>138113</xdr:rowOff>
    </xdr:to>
    <xdr:sp macro="" textlink="">
      <xdr:nvSpPr>
        <xdr:cNvPr id="871" name="楕円 870"/>
        <xdr:cNvSpPr/>
      </xdr:nvSpPr>
      <xdr:spPr>
        <a:xfrm>
          <a:off x="20383500" y="132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129240</xdr:rowOff>
    </xdr:from>
    <xdr:ext cx="534377" cy="259045"/>
    <xdr:sp macro="" textlink="">
      <xdr:nvSpPr>
        <xdr:cNvPr id="872" name="テキスト ボックス 871"/>
        <xdr:cNvSpPr txBox="1"/>
      </xdr:nvSpPr>
      <xdr:spPr>
        <a:xfrm>
          <a:off x="20167111" y="1333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94386</xdr:rowOff>
    </xdr:from>
    <xdr:to>
      <xdr:col>102</xdr:col>
      <xdr:colOff>165100</xdr:colOff>
      <xdr:row>78</xdr:row>
      <xdr:rowOff>24536</xdr:rowOff>
    </xdr:to>
    <xdr:sp macro="" textlink="">
      <xdr:nvSpPr>
        <xdr:cNvPr id="873" name="楕円 872"/>
        <xdr:cNvSpPr/>
      </xdr:nvSpPr>
      <xdr:spPr>
        <a:xfrm>
          <a:off x="19494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15663</xdr:rowOff>
    </xdr:from>
    <xdr:ext cx="534377" cy="259045"/>
    <xdr:sp macro="" textlink="">
      <xdr:nvSpPr>
        <xdr:cNvPr id="874" name="テキスト ボックス 873"/>
        <xdr:cNvSpPr txBox="1"/>
      </xdr:nvSpPr>
      <xdr:spPr>
        <a:xfrm>
          <a:off x="19278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101549</xdr:rowOff>
    </xdr:from>
    <xdr:to>
      <xdr:col>98</xdr:col>
      <xdr:colOff>38100</xdr:colOff>
      <xdr:row>78</xdr:row>
      <xdr:rowOff>31699</xdr:rowOff>
    </xdr:to>
    <xdr:sp macro="" textlink="">
      <xdr:nvSpPr>
        <xdr:cNvPr id="875" name="楕円 874"/>
        <xdr:cNvSpPr/>
      </xdr:nvSpPr>
      <xdr:spPr>
        <a:xfrm>
          <a:off x="18605500" y="133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22826</xdr:rowOff>
    </xdr:from>
    <xdr:ext cx="534377" cy="259045"/>
    <xdr:sp macro="" textlink="">
      <xdr:nvSpPr>
        <xdr:cNvPr id="876" name="テキスト ボックス 875"/>
        <xdr:cNvSpPr txBox="1"/>
      </xdr:nvSpPr>
      <xdr:spPr>
        <a:xfrm>
          <a:off x="18389111" y="13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397,269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56,403</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74,951</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を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20,948</a:t>
          </a:r>
          <a:r>
            <a:rPr kumimoji="1" lang="ja-JP" altLang="en-US" sz="1300">
              <a:latin typeface="ＭＳ Ｐゴシック" panose="020B0600070205080204" pitchFamily="50" charset="-128"/>
              <a:ea typeface="ＭＳ Ｐゴシック" panose="020B0600070205080204" pitchFamily="50" charset="-128"/>
            </a:rPr>
            <a:t>円で、繰上償還を行ったことなどから前年度と比較し増加したが、全国平均、県内平均、類団平均と比較しても低い水準にある。他団体と比較して低い水準を維持している要因は、高金利で借り入れた政府系資金等が償還満期を迎えたことや、借入抑制を行ってきたことなどによるものである。今後とも、市債を活用するにふさわしい事業を慎重に選択し、世代間負担の公平性に留意した市債活用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136,965
134,275
26.59
57,747,388
54,411,936
2,765,176
25,827,690
28,000,121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27229</xdr:rowOff>
    </xdr:from>
    <xdr:to>
      <xdr:col>24</xdr:col>
      <xdr:colOff>63500</xdr:colOff>
      <xdr:row>38</xdr:row>
      <xdr:rowOff>89408</xdr:rowOff>
    </xdr:to>
    <xdr:cxnSp macro="">
      <xdr:nvCxnSpPr>
        <xdr:cNvPr id="59" name="直線コネクタ 58"/>
        <xdr:cNvCxnSpPr/>
      </xdr:nvCxnSpPr>
      <xdr:spPr>
        <a:xfrm>
          <a:off x="3797300" y="6542329"/>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133757</xdr:rowOff>
    </xdr:from>
    <xdr:to>
      <xdr:col>19</xdr:col>
      <xdr:colOff>177800</xdr:colOff>
      <xdr:row>38</xdr:row>
      <xdr:rowOff>27229</xdr:rowOff>
    </xdr:to>
    <xdr:cxnSp macro="">
      <xdr:nvCxnSpPr>
        <xdr:cNvPr id="62" name="直線コネクタ 61"/>
        <xdr:cNvCxnSpPr/>
      </xdr:nvCxnSpPr>
      <xdr:spPr>
        <a:xfrm>
          <a:off x="2908300" y="6477407"/>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91694</xdr:rowOff>
    </xdr:from>
    <xdr:to>
      <xdr:col>15</xdr:col>
      <xdr:colOff>50800</xdr:colOff>
      <xdr:row>37</xdr:row>
      <xdr:rowOff>133757</xdr:rowOff>
    </xdr:to>
    <xdr:cxnSp macro="">
      <xdr:nvCxnSpPr>
        <xdr:cNvPr id="65" name="直線コネクタ 64"/>
        <xdr:cNvCxnSpPr/>
      </xdr:nvCxnSpPr>
      <xdr:spPr>
        <a:xfrm>
          <a:off x="2019300" y="6435344"/>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58775</xdr:rowOff>
    </xdr:from>
    <xdr:to>
      <xdr:col>10</xdr:col>
      <xdr:colOff>114300</xdr:colOff>
      <xdr:row>37</xdr:row>
      <xdr:rowOff>91694</xdr:rowOff>
    </xdr:to>
    <xdr:cxnSp macro="">
      <xdr:nvCxnSpPr>
        <xdr:cNvPr id="68" name="直線コネクタ 67"/>
        <xdr:cNvCxnSpPr/>
      </xdr:nvCxnSpPr>
      <xdr:spPr>
        <a:xfrm>
          <a:off x="1130300" y="6402425"/>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38608</xdr:rowOff>
    </xdr:from>
    <xdr:to>
      <xdr:col>24</xdr:col>
      <xdr:colOff>114300</xdr:colOff>
      <xdr:row>38</xdr:row>
      <xdr:rowOff>140208</xdr:rowOff>
    </xdr:to>
    <xdr:sp macro="" textlink="">
      <xdr:nvSpPr>
        <xdr:cNvPr id="78" name="楕円 77"/>
        <xdr:cNvSpPr/>
      </xdr:nvSpPr>
      <xdr:spPr>
        <a:xfrm>
          <a:off x="45847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124985</xdr:rowOff>
    </xdr:from>
    <xdr:ext cx="469744" cy="259045"/>
    <xdr:sp macro="" textlink="">
      <xdr:nvSpPr>
        <xdr:cNvPr id="79" name="議会費該当値テキスト"/>
        <xdr:cNvSpPr txBox="1"/>
      </xdr:nvSpPr>
      <xdr:spPr>
        <a:xfrm>
          <a:off x="4686300" y="646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147879</xdr:rowOff>
    </xdr:from>
    <xdr:to>
      <xdr:col>20</xdr:col>
      <xdr:colOff>38100</xdr:colOff>
      <xdr:row>38</xdr:row>
      <xdr:rowOff>78029</xdr:rowOff>
    </xdr:to>
    <xdr:sp macro="" textlink="">
      <xdr:nvSpPr>
        <xdr:cNvPr id="80" name="楕円 79"/>
        <xdr:cNvSpPr/>
      </xdr:nvSpPr>
      <xdr:spPr>
        <a:xfrm>
          <a:off x="3746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69156</xdr:rowOff>
    </xdr:from>
    <xdr:ext cx="469744" cy="259045"/>
    <xdr:sp macro="" textlink="">
      <xdr:nvSpPr>
        <xdr:cNvPr id="81" name="テキスト ボックス 80"/>
        <xdr:cNvSpPr txBox="1"/>
      </xdr:nvSpPr>
      <xdr:spPr>
        <a:xfrm>
          <a:off x="3562428" y="65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82957</xdr:rowOff>
    </xdr:from>
    <xdr:to>
      <xdr:col>15</xdr:col>
      <xdr:colOff>101600</xdr:colOff>
      <xdr:row>38</xdr:row>
      <xdr:rowOff>13106</xdr:rowOff>
    </xdr:to>
    <xdr:sp macro="" textlink="">
      <xdr:nvSpPr>
        <xdr:cNvPr id="82" name="楕円 81"/>
        <xdr:cNvSpPr/>
      </xdr:nvSpPr>
      <xdr:spPr>
        <a:xfrm>
          <a:off x="2857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4233</xdr:rowOff>
    </xdr:from>
    <xdr:ext cx="469744" cy="259045"/>
    <xdr:sp macro="" textlink="">
      <xdr:nvSpPr>
        <xdr:cNvPr id="83" name="テキスト ボックス 82"/>
        <xdr:cNvSpPr txBox="1"/>
      </xdr:nvSpPr>
      <xdr:spPr>
        <a:xfrm>
          <a:off x="2673428" y="65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40894</xdr:rowOff>
    </xdr:from>
    <xdr:to>
      <xdr:col>10</xdr:col>
      <xdr:colOff>165100</xdr:colOff>
      <xdr:row>37</xdr:row>
      <xdr:rowOff>142494</xdr:rowOff>
    </xdr:to>
    <xdr:sp macro="" textlink="">
      <xdr:nvSpPr>
        <xdr:cNvPr id="84" name="楕円 83"/>
        <xdr:cNvSpPr/>
      </xdr:nvSpPr>
      <xdr:spPr>
        <a:xfrm>
          <a:off x="1968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133621</xdr:rowOff>
    </xdr:from>
    <xdr:ext cx="469744" cy="259045"/>
    <xdr:sp macro="" textlink="">
      <xdr:nvSpPr>
        <xdr:cNvPr id="85" name="テキスト ボックス 84"/>
        <xdr:cNvSpPr txBox="1"/>
      </xdr:nvSpPr>
      <xdr:spPr>
        <a:xfrm>
          <a:off x="1784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7975</xdr:rowOff>
    </xdr:from>
    <xdr:to>
      <xdr:col>6</xdr:col>
      <xdr:colOff>38100</xdr:colOff>
      <xdr:row>37</xdr:row>
      <xdr:rowOff>109575</xdr:rowOff>
    </xdr:to>
    <xdr:sp macro="" textlink="">
      <xdr:nvSpPr>
        <xdr:cNvPr id="86" name="楕円 85"/>
        <xdr:cNvSpPr/>
      </xdr:nvSpPr>
      <xdr:spPr>
        <a:xfrm>
          <a:off x="1079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100702</xdr:rowOff>
    </xdr:from>
    <xdr:ext cx="469744" cy="259045"/>
    <xdr:sp macro="" textlink="">
      <xdr:nvSpPr>
        <xdr:cNvPr id="87" name="テキスト ボックス 86"/>
        <xdr:cNvSpPr txBox="1"/>
      </xdr:nvSpPr>
      <xdr:spPr>
        <a:xfrm>
          <a:off x="895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57761</xdr:rowOff>
    </xdr:from>
    <xdr:to>
      <xdr:col>24</xdr:col>
      <xdr:colOff>63500</xdr:colOff>
      <xdr:row>57</xdr:row>
      <xdr:rowOff>38047</xdr:rowOff>
    </xdr:to>
    <xdr:cxnSp macro="">
      <xdr:nvCxnSpPr>
        <xdr:cNvPr id="114" name="直線コネクタ 113"/>
        <xdr:cNvCxnSpPr/>
      </xdr:nvCxnSpPr>
      <xdr:spPr>
        <a:xfrm>
          <a:off x="3797300" y="9316061"/>
          <a:ext cx="838200" cy="4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57761</xdr:rowOff>
    </xdr:from>
    <xdr:to>
      <xdr:col>19</xdr:col>
      <xdr:colOff>177800</xdr:colOff>
      <xdr:row>57</xdr:row>
      <xdr:rowOff>94670</xdr:rowOff>
    </xdr:to>
    <xdr:cxnSp macro="">
      <xdr:nvCxnSpPr>
        <xdr:cNvPr id="117" name="直線コネクタ 116"/>
        <xdr:cNvCxnSpPr/>
      </xdr:nvCxnSpPr>
      <xdr:spPr>
        <a:xfrm flipV="1">
          <a:off x="2908300" y="9316061"/>
          <a:ext cx="889000" cy="5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94670</xdr:rowOff>
    </xdr:from>
    <xdr:to>
      <xdr:col>15</xdr:col>
      <xdr:colOff>50800</xdr:colOff>
      <xdr:row>57</xdr:row>
      <xdr:rowOff>107088</xdr:rowOff>
    </xdr:to>
    <xdr:cxnSp macro="">
      <xdr:nvCxnSpPr>
        <xdr:cNvPr id="120" name="直線コネクタ 119"/>
        <xdr:cNvCxnSpPr/>
      </xdr:nvCxnSpPr>
      <xdr:spPr>
        <a:xfrm flipV="1">
          <a:off x="2019300" y="9867320"/>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107088</xdr:rowOff>
    </xdr:from>
    <xdr:to>
      <xdr:col>10</xdr:col>
      <xdr:colOff>114300</xdr:colOff>
      <xdr:row>57</xdr:row>
      <xdr:rowOff>110814</xdr:rowOff>
    </xdr:to>
    <xdr:cxnSp macro="">
      <xdr:nvCxnSpPr>
        <xdr:cNvPr id="123" name="直線コネクタ 122"/>
        <xdr:cNvCxnSpPr/>
      </xdr:nvCxnSpPr>
      <xdr:spPr>
        <a:xfrm flipV="1">
          <a:off x="1130300" y="9879738"/>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158697</xdr:rowOff>
    </xdr:from>
    <xdr:to>
      <xdr:col>24</xdr:col>
      <xdr:colOff>114300</xdr:colOff>
      <xdr:row>57</xdr:row>
      <xdr:rowOff>88847</xdr:rowOff>
    </xdr:to>
    <xdr:sp macro="" textlink="">
      <xdr:nvSpPr>
        <xdr:cNvPr id="133" name="楕円 132"/>
        <xdr:cNvSpPr/>
      </xdr:nvSpPr>
      <xdr:spPr>
        <a:xfrm>
          <a:off x="4584700" y="97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136443</xdr:rowOff>
    </xdr:from>
    <xdr:ext cx="534377" cy="259045"/>
    <xdr:sp macro="" textlink="">
      <xdr:nvSpPr>
        <xdr:cNvPr id="134" name="総務費該当値テキスト"/>
        <xdr:cNvSpPr txBox="1"/>
      </xdr:nvSpPr>
      <xdr:spPr>
        <a:xfrm>
          <a:off x="4686300" y="97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6961</xdr:rowOff>
    </xdr:from>
    <xdr:to>
      <xdr:col>20</xdr:col>
      <xdr:colOff>38100</xdr:colOff>
      <xdr:row>54</xdr:row>
      <xdr:rowOff>108561</xdr:rowOff>
    </xdr:to>
    <xdr:sp macro="" textlink="">
      <xdr:nvSpPr>
        <xdr:cNvPr id="135" name="楕円 134"/>
        <xdr:cNvSpPr/>
      </xdr:nvSpPr>
      <xdr:spPr>
        <a:xfrm>
          <a:off x="3746500" y="92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125088</xdr:rowOff>
    </xdr:from>
    <xdr:ext cx="599010" cy="259045"/>
    <xdr:sp macro="" textlink="">
      <xdr:nvSpPr>
        <xdr:cNvPr id="136" name="テキスト ボックス 135"/>
        <xdr:cNvSpPr txBox="1"/>
      </xdr:nvSpPr>
      <xdr:spPr>
        <a:xfrm>
          <a:off x="3497795" y="904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43870</xdr:rowOff>
    </xdr:from>
    <xdr:to>
      <xdr:col>15</xdr:col>
      <xdr:colOff>101600</xdr:colOff>
      <xdr:row>57</xdr:row>
      <xdr:rowOff>145470</xdr:rowOff>
    </xdr:to>
    <xdr:sp macro="" textlink="">
      <xdr:nvSpPr>
        <xdr:cNvPr id="137" name="楕円 136"/>
        <xdr:cNvSpPr/>
      </xdr:nvSpPr>
      <xdr:spPr>
        <a:xfrm>
          <a:off x="2857500" y="98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136597</xdr:rowOff>
    </xdr:from>
    <xdr:ext cx="534377" cy="259045"/>
    <xdr:sp macro="" textlink="">
      <xdr:nvSpPr>
        <xdr:cNvPr id="138" name="テキスト ボックス 137"/>
        <xdr:cNvSpPr txBox="1"/>
      </xdr:nvSpPr>
      <xdr:spPr>
        <a:xfrm>
          <a:off x="2641111" y="99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56288</xdr:rowOff>
    </xdr:from>
    <xdr:to>
      <xdr:col>10</xdr:col>
      <xdr:colOff>165100</xdr:colOff>
      <xdr:row>57</xdr:row>
      <xdr:rowOff>157888</xdr:rowOff>
    </xdr:to>
    <xdr:sp macro="" textlink="">
      <xdr:nvSpPr>
        <xdr:cNvPr id="139" name="楕円 138"/>
        <xdr:cNvSpPr/>
      </xdr:nvSpPr>
      <xdr:spPr>
        <a:xfrm>
          <a:off x="1968500" y="98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149015</xdr:rowOff>
    </xdr:from>
    <xdr:ext cx="534377" cy="259045"/>
    <xdr:sp macro="" textlink="">
      <xdr:nvSpPr>
        <xdr:cNvPr id="140" name="テキスト ボックス 139"/>
        <xdr:cNvSpPr txBox="1"/>
      </xdr:nvSpPr>
      <xdr:spPr>
        <a:xfrm>
          <a:off x="1752111" y="99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60014</xdr:rowOff>
    </xdr:from>
    <xdr:to>
      <xdr:col>6</xdr:col>
      <xdr:colOff>38100</xdr:colOff>
      <xdr:row>57</xdr:row>
      <xdr:rowOff>161614</xdr:rowOff>
    </xdr:to>
    <xdr:sp macro="" textlink="">
      <xdr:nvSpPr>
        <xdr:cNvPr id="141" name="楕円 140"/>
        <xdr:cNvSpPr/>
      </xdr:nvSpPr>
      <xdr:spPr>
        <a:xfrm>
          <a:off x="1079500" y="98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152741</xdr:rowOff>
    </xdr:from>
    <xdr:ext cx="534377" cy="259045"/>
    <xdr:sp macro="" textlink="">
      <xdr:nvSpPr>
        <xdr:cNvPr id="142" name="テキスト ボックス 141"/>
        <xdr:cNvSpPr txBox="1"/>
      </xdr:nvSpPr>
      <xdr:spPr>
        <a:xfrm>
          <a:off x="863111" y="9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xdr:cNvCxnSpPr/>
      </xdr:nvCxnSpPr>
      <xdr:spPr>
        <a:xfrm flipV="1">
          <a:off x="4633595" y="12224502"/>
          <a:ext cx="1270" cy="115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xdr:cNvSpPr txBox="1"/>
      </xdr:nvSpPr>
      <xdr:spPr>
        <a:xfrm>
          <a:off x="4686300" y="133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xdr:cNvCxnSpPr/>
      </xdr:nvCxnSpPr>
      <xdr:spPr>
        <a:xfrm>
          <a:off x="4546600" y="1338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xdr:cNvSpPr txBox="1"/>
      </xdr:nvSpPr>
      <xdr:spPr>
        <a:xfrm>
          <a:off x="4686300" y="119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xdr:cNvCxnSpPr/>
      </xdr:nvCxnSpPr>
      <xdr:spPr>
        <a:xfrm>
          <a:off x="4546600" y="1222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75366</xdr:rowOff>
    </xdr:from>
    <xdr:to>
      <xdr:col>24</xdr:col>
      <xdr:colOff>63500</xdr:colOff>
      <xdr:row>78</xdr:row>
      <xdr:rowOff>25119</xdr:rowOff>
    </xdr:to>
    <xdr:cxnSp macro="">
      <xdr:nvCxnSpPr>
        <xdr:cNvPr id="174" name="直線コネクタ 173"/>
        <xdr:cNvCxnSpPr/>
      </xdr:nvCxnSpPr>
      <xdr:spPr>
        <a:xfrm flipV="1">
          <a:off x="3797300" y="13277016"/>
          <a:ext cx="838200" cy="1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99524</xdr:rowOff>
    </xdr:from>
    <xdr:ext cx="599010" cy="259045"/>
    <xdr:sp macro="" textlink="">
      <xdr:nvSpPr>
        <xdr:cNvPr id="175" name="民生費平均値テキスト"/>
        <xdr:cNvSpPr txBox="1"/>
      </xdr:nvSpPr>
      <xdr:spPr>
        <a:xfrm>
          <a:off x="4686300" y="12786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xdr:cNvSpPr/>
      </xdr:nvSpPr>
      <xdr:spPr>
        <a:xfrm>
          <a:off x="45847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25119</xdr:rowOff>
    </xdr:from>
    <xdr:to>
      <xdr:col>19</xdr:col>
      <xdr:colOff>177800</xdr:colOff>
      <xdr:row>78</xdr:row>
      <xdr:rowOff>35054</xdr:rowOff>
    </xdr:to>
    <xdr:cxnSp macro="">
      <xdr:nvCxnSpPr>
        <xdr:cNvPr id="177" name="直線コネクタ 176"/>
        <xdr:cNvCxnSpPr/>
      </xdr:nvCxnSpPr>
      <xdr:spPr>
        <a:xfrm flipV="1">
          <a:off x="2908300" y="13398219"/>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116959</xdr:rowOff>
    </xdr:from>
    <xdr:to>
      <xdr:col>20</xdr:col>
      <xdr:colOff>38100</xdr:colOff>
      <xdr:row>77</xdr:row>
      <xdr:rowOff>47109</xdr:rowOff>
    </xdr:to>
    <xdr:sp macro="" textlink="">
      <xdr:nvSpPr>
        <xdr:cNvPr id="178" name="フローチャート: 判断 177"/>
        <xdr:cNvSpPr/>
      </xdr:nvSpPr>
      <xdr:spPr>
        <a:xfrm>
          <a:off x="3746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63636</xdr:rowOff>
    </xdr:from>
    <xdr:ext cx="599010" cy="259045"/>
    <xdr:sp macro="" textlink="">
      <xdr:nvSpPr>
        <xdr:cNvPr id="179" name="テキスト ボックス 178"/>
        <xdr:cNvSpPr txBox="1"/>
      </xdr:nvSpPr>
      <xdr:spPr>
        <a:xfrm>
          <a:off x="3497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35054</xdr:rowOff>
    </xdr:from>
    <xdr:to>
      <xdr:col>15</xdr:col>
      <xdr:colOff>50800</xdr:colOff>
      <xdr:row>78</xdr:row>
      <xdr:rowOff>90362</xdr:rowOff>
    </xdr:to>
    <xdr:cxnSp macro="">
      <xdr:nvCxnSpPr>
        <xdr:cNvPr id="180" name="直線コネクタ 179"/>
        <xdr:cNvCxnSpPr/>
      </xdr:nvCxnSpPr>
      <xdr:spPr>
        <a:xfrm flipV="1">
          <a:off x="2019300" y="13408154"/>
          <a:ext cx="889000" cy="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130460</xdr:rowOff>
    </xdr:from>
    <xdr:to>
      <xdr:col>15</xdr:col>
      <xdr:colOff>101600</xdr:colOff>
      <xdr:row>77</xdr:row>
      <xdr:rowOff>60610</xdr:rowOff>
    </xdr:to>
    <xdr:sp macro="" textlink="">
      <xdr:nvSpPr>
        <xdr:cNvPr id="181" name="フローチャート: 判断 180"/>
        <xdr:cNvSpPr/>
      </xdr:nvSpPr>
      <xdr:spPr>
        <a:xfrm>
          <a:off x="2857500" y="131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77136</xdr:rowOff>
    </xdr:from>
    <xdr:ext cx="599010" cy="259045"/>
    <xdr:sp macro="" textlink="">
      <xdr:nvSpPr>
        <xdr:cNvPr id="182" name="テキスト ボックス 181"/>
        <xdr:cNvSpPr txBox="1"/>
      </xdr:nvSpPr>
      <xdr:spPr>
        <a:xfrm>
          <a:off x="2608795" y="1293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40331</xdr:rowOff>
    </xdr:from>
    <xdr:to>
      <xdr:col>10</xdr:col>
      <xdr:colOff>114300</xdr:colOff>
      <xdr:row>78</xdr:row>
      <xdr:rowOff>90362</xdr:rowOff>
    </xdr:to>
    <xdr:cxnSp macro="">
      <xdr:nvCxnSpPr>
        <xdr:cNvPr id="183" name="直線コネクタ 182"/>
        <xdr:cNvCxnSpPr/>
      </xdr:nvCxnSpPr>
      <xdr:spPr>
        <a:xfrm>
          <a:off x="1130300" y="13413431"/>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4632</xdr:rowOff>
    </xdr:from>
    <xdr:to>
      <xdr:col>10</xdr:col>
      <xdr:colOff>165100</xdr:colOff>
      <xdr:row>77</xdr:row>
      <xdr:rowOff>106232</xdr:rowOff>
    </xdr:to>
    <xdr:sp macro="" textlink="">
      <xdr:nvSpPr>
        <xdr:cNvPr id="184" name="フローチャート: 判断 183"/>
        <xdr:cNvSpPr/>
      </xdr:nvSpPr>
      <xdr:spPr>
        <a:xfrm>
          <a:off x="1968500" y="1320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122759</xdr:rowOff>
    </xdr:from>
    <xdr:ext cx="599010" cy="259045"/>
    <xdr:sp macro="" textlink="">
      <xdr:nvSpPr>
        <xdr:cNvPr id="185" name="テキスト ボックス 184"/>
        <xdr:cNvSpPr txBox="1"/>
      </xdr:nvSpPr>
      <xdr:spPr>
        <a:xfrm>
          <a:off x="1719795" y="129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6336</xdr:rowOff>
    </xdr:from>
    <xdr:to>
      <xdr:col>6</xdr:col>
      <xdr:colOff>38100</xdr:colOff>
      <xdr:row>77</xdr:row>
      <xdr:rowOff>107936</xdr:rowOff>
    </xdr:to>
    <xdr:sp macro="" textlink="">
      <xdr:nvSpPr>
        <xdr:cNvPr id="186" name="フローチャート: 判断 185"/>
        <xdr:cNvSpPr/>
      </xdr:nvSpPr>
      <xdr:spPr>
        <a:xfrm>
          <a:off x="1079500" y="132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124463</xdr:rowOff>
    </xdr:from>
    <xdr:ext cx="599010" cy="259045"/>
    <xdr:sp macro="" textlink="">
      <xdr:nvSpPr>
        <xdr:cNvPr id="187" name="テキスト ボックス 186"/>
        <xdr:cNvSpPr txBox="1"/>
      </xdr:nvSpPr>
      <xdr:spPr>
        <a:xfrm>
          <a:off x="830795" y="1298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24566</xdr:rowOff>
    </xdr:from>
    <xdr:to>
      <xdr:col>24</xdr:col>
      <xdr:colOff>114300</xdr:colOff>
      <xdr:row>77</xdr:row>
      <xdr:rowOff>126166</xdr:rowOff>
    </xdr:to>
    <xdr:sp macro="" textlink="">
      <xdr:nvSpPr>
        <xdr:cNvPr id="193" name="楕円 192"/>
        <xdr:cNvSpPr/>
      </xdr:nvSpPr>
      <xdr:spPr>
        <a:xfrm>
          <a:off x="4584700" y="132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110943</xdr:rowOff>
    </xdr:from>
    <xdr:ext cx="599010" cy="259045"/>
    <xdr:sp macro="" textlink="">
      <xdr:nvSpPr>
        <xdr:cNvPr id="194" name="民生費該当値テキスト"/>
        <xdr:cNvSpPr txBox="1"/>
      </xdr:nvSpPr>
      <xdr:spPr>
        <a:xfrm>
          <a:off x="4686300" y="1314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145769</xdr:rowOff>
    </xdr:from>
    <xdr:to>
      <xdr:col>20</xdr:col>
      <xdr:colOff>38100</xdr:colOff>
      <xdr:row>78</xdr:row>
      <xdr:rowOff>75919</xdr:rowOff>
    </xdr:to>
    <xdr:sp macro="" textlink="">
      <xdr:nvSpPr>
        <xdr:cNvPr id="195" name="楕円 194"/>
        <xdr:cNvSpPr/>
      </xdr:nvSpPr>
      <xdr:spPr>
        <a:xfrm>
          <a:off x="3746500" y="1334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67046</xdr:rowOff>
    </xdr:from>
    <xdr:ext cx="599010" cy="259045"/>
    <xdr:sp macro="" textlink="">
      <xdr:nvSpPr>
        <xdr:cNvPr id="196" name="テキスト ボックス 195"/>
        <xdr:cNvSpPr txBox="1"/>
      </xdr:nvSpPr>
      <xdr:spPr>
        <a:xfrm>
          <a:off x="3497795" y="134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155704</xdr:rowOff>
    </xdr:from>
    <xdr:to>
      <xdr:col>15</xdr:col>
      <xdr:colOff>101600</xdr:colOff>
      <xdr:row>78</xdr:row>
      <xdr:rowOff>85854</xdr:rowOff>
    </xdr:to>
    <xdr:sp macro="" textlink="">
      <xdr:nvSpPr>
        <xdr:cNvPr id="197" name="楕円 196"/>
        <xdr:cNvSpPr/>
      </xdr:nvSpPr>
      <xdr:spPr>
        <a:xfrm>
          <a:off x="2857500" y="133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76981</xdr:rowOff>
    </xdr:from>
    <xdr:ext cx="599010" cy="259045"/>
    <xdr:sp macro="" textlink="">
      <xdr:nvSpPr>
        <xdr:cNvPr id="198" name="テキスト ボックス 197"/>
        <xdr:cNvSpPr txBox="1"/>
      </xdr:nvSpPr>
      <xdr:spPr>
        <a:xfrm>
          <a:off x="2608795" y="1345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39562</xdr:rowOff>
    </xdr:from>
    <xdr:to>
      <xdr:col>10</xdr:col>
      <xdr:colOff>165100</xdr:colOff>
      <xdr:row>78</xdr:row>
      <xdr:rowOff>141162</xdr:rowOff>
    </xdr:to>
    <xdr:sp macro="" textlink="">
      <xdr:nvSpPr>
        <xdr:cNvPr id="199" name="楕円 198"/>
        <xdr:cNvSpPr/>
      </xdr:nvSpPr>
      <xdr:spPr>
        <a:xfrm>
          <a:off x="1968500" y="134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132289</xdr:rowOff>
    </xdr:from>
    <xdr:ext cx="599010" cy="259045"/>
    <xdr:sp macro="" textlink="">
      <xdr:nvSpPr>
        <xdr:cNvPr id="200" name="テキスト ボックス 199"/>
        <xdr:cNvSpPr txBox="1"/>
      </xdr:nvSpPr>
      <xdr:spPr>
        <a:xfrm>
          <a:off x="1719795" y="1350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160981</xdr:rowOff>
    </xdr:from>
    <xdr:to>
      <xdr:col>6</xdr:col>
      <xdr:colOff>38100</xdr:colOff>
      <xdr:row>78</xdr:row>
      <xdr:rowOff>91131</xdr:rowOff>
    </xdr:to>
    <xdr:sp macro="" textlink="">
      <xdr:nvSpPr>
        <xdr:cNvPr id="201" name="楕円 200"/>
        <xdr:cNvSpPr/>
      </xdr:nvSpPr>
      <xdr:spPr>
        <a:xfrm>
          <a:off x="1079500" y="1336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82258</xdr:rowOff>
    </xdr:from>
    <xdr:ext cx="599010" cy="259045"/>
    <xdr:sp macro="" textlink="">
      <xdr:nvSpPr>
        <xdr:cNvPr id="202" name="テキスト ボックス 201"/>
        <xdr:cNvSpPr txBox="1"/>
      </xdr:nvSpPr>
      <xdr:spPr>
        <a:xfrm>
          <a:off x="830795" y="1345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135722</xdr:rowOff>
    </xdr:from>
    <xdr:to>
      <xdr:col>24</xdr:col>
      <xdr:colOff>63500</xdr:colOff>
      <xdr:row>98</xdr:row>
      <xdr:rowOff>68103</xdr:rowOff>
    </xdr:to>
    <xdr:cxnSp macro="">
      <xdr:nvCxnSpPr>
        <xdr:cNvPr id="230" name="直線コネクタ 229"/>
        <xdr:cNvCxnSpPr/>
      </xdr:nvCxnSpPr>
      <xdr:spPr>
        <a:xfrm flipV="1">
          <a:off x="3797300" y="16594922"/>
          <a:ext cx="838200" cy="27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63782</xdr:rowOff>
    </xdr:from>
    <xdr:to>
      <xdr:col>19</xdr:col>
      <xdr:colOff>177800</xdr:colOff>
      <xdr:row>98</xdr:row>
      <xdr:rowOff>68103</xdr:rowOff>
    </xdr:to>
    <xdr:cxnSp macro="">
      <xdr:nvCxnSpPr>
        <xdr:cNvPr id="233" name="直線コネクタ 232"/>
        <xdr:cNvCxnSpPr/>
      </xdr:nvCxnSpPr>
      <xdr:spPr>
        <a:xfrm>
          <a:off x="2908300" y="16694432"/>
          <a:ext cx="889000" cy="1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4" name="フローチャート: 判断 233"/>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5" name="テキスト ボックス 234"/>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63782</xdr:rowOff>
    </xdr:from>
    <xdr:to>
      <xdr:col>15</xdr:col>
      <xdr:colOff>50800</xdr:colOff>
      <xdr:row>98</xdr:row>
      <xdr:rowOff>6792</xdr:rowOff>
    </xdr:to>
    <xdr:cxnSp macro="">
      <xdr:nvCxnSpPr>
        <xdr:cNvPr id="236" name="直線コネクタ 235"/>
        <xdr:cNvCxnSpPr/>
      </xdr:nvCxnSpPr>
      <xdr:spPr>
        <a:xfrm flipV="1">
          <a:off x="2019300" y="16694432"/>
          <a:ext cx="8890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7" name="フローチャート: 判断 236"/>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8" name="テキスト ボックス 237"/>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6792</xdr:rowOff>
    </xdr:from>
    <xdr:to>
      <xdr:col>10</xdr:col>
      <xdr:colOff>114300</xdr:colOff>
      <xdr:row>98</xdr:row>
      <xdr:rowOff>130465</xdr:rowOff>
    </xdr:to>
    <xdr:cxnSp macro="">
      <xdr:nvCxnSpPr>
        <xdr:cNvPr id="239" name="直線コネクタ 238"/>
        <xdr:cNvCxnSpPr/>
      </xdr:nvCxnSpPr>
      <xdr:spPr>
        <a:xfrm flipV="1">
          <a:off x="1130300" y="16808892"/>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40" name="フローチャート: 判断 239"/>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41" name="テキスト ボックス 240"/>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2" name="フローチャート: 判断 241"/>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3" name="テキスト ボックス 242"/>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84922</xdr:rowOff>
    </xdr:from>
    <xdr:to>
      <xdr:col>24</xdr:col>
      <xdr:colOff>114300</xdr:colOff>
      <xdr:row>97</xdr:row>
      <xdr:rowOff>15072</xdr:rowOff>
    </xdr:to>
    <xdr:sp macro="" textlink="">
      <xdr:nvSpPr>
        <xdr:cNvPr id="249" name="楕円 248"/>
        <xdr:cNvSpPr/>
      </xdr:nvSpPr>
      <xdr:spPr>
        <a:xfrm>
          <a:off x="4584700" y="165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63349</xdr:rowOff>
    </xdr:from>
    <xdr:ext cx="534377" cy="259045"/>
    <xdr:sp macro="" textlink="">
      <xdr:nvSpPr>
        <xdr:cNvPr id="250" name="衛生費該当値テキスト"/>
        <xdr:cNvSpPr txBox="1"/>
      </xdr:nvSpPr>
      <xdr:spPr>
        <a:xfrm>
          <a:off x="4686300" y="165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17303</xdr:rowOff>
    </xdr:from>
    <xdr:to>
      <xdr:col>20</xdr:col>
      <xdr:colOff>38100</xdr:colOff>
      <xdr:row>98</xdr:row>
      <xdr:rowOff>118903</xdr:rowOff>
    </xdr:to>
    <xdr:sp macro="" textlink="">
      <xdr:nvSpPr>
        <xdr:cNvPr id="251" name="楕円 250"/>
        <xdr:cNvSpPr/>
      </xdr:nvSpPr>
      <xdr:spPr>
        <a:xfrm>
          <a:off x="3746500" y="168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110030</xdr:rowOff>
    </xdr:from>
    <xdr:ext cx="534377" cy="259045"/>
    <xdr:sp macro="" textlink="">
      <xdr:nvSpPr>
        <xdr:cNvPr id="252" name="テキスト ボックス 251"/>
        <xdr:cNvSpPr txBox="1"/>
      </xdr:nvSpPr>
      <xdr:spPr>
        <a:xfrm>
          <a:off x="3530111" y="1691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12982</xdr:rowOff>
    </xdr:from>
    <xdr:to>
      <xdr:col>15</xdr:col>
      <xdr:colOff>101600</xdr:colOff>
      <xdr:row>97</xdr:row>
      <xdr:rowOff>114582</xdr:rowOff>
    </xdr:to>
    <xdr:sp macro="" textlink="">
      <xdr:nvSpPr>
        <xdr:cNvPr id="253" name="楕円 252"/>
        <xdr:cNvSpPr/>
      </xdr:nvSpPr>
      <xdr:spPr>
        <a:xfrm>
          <a:off x="2857500" y="166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105709</xdr:rowOff>
    </xdr:from>
    <xdr:ext cx="534377" cy="259045"/>
    <xdr:sp macro="" textlink="">
      <xdr:nvSpPr>
        <xdr:cNvPr id="254" name="テキスト ボックス 253"/>
        <xdr:cNvSpPr txBox="1"/>
      </xdr:nvSpPr>
      <xdr:spPr>
        <a:xfrm>
          <a:off x="2641111" y="167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127442</xdr:rowOff>
    </xdr:from>
    <xdr:to>
      <xdr:col>10</xdr:col>
      <xdr:colOff>165100</xdr:colOff>
      <xdr:row>98</xdr:row>
      <xdr:rowOff>57592</xdr:rowOff>
    </xdr:to>
    <xdr:sp macro="" textlink="">
      <xdr:nvSpPr>
        <xdr:cNvPr id="255" name="楕円 254"/>
        <xdr:cNvSpPr/>
      </xdr:nvSpPr>
      <xdr:spPr>
        <a:xfrm>
          <a:off x="1968500" y="16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48719</xdr:rowOff>
    </xdr:from>
    <xdr:ext cx="534377" cy="259045"/>
    <xdr:sp macro="" textlink="">
      <xdr:nvSpPr>
        <xdr:cNvPr id="256" name="テキスト ボックス 255"/>
        <xdr:cNvSpPr txBox="1"/>
      </xdr:nvSpPr>
      <xdr:spPr>
        <a:xfrm>
          <a:off x="1752111" y="16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79665</xdr:rowOff>
    </xdr:from>
    <xdr:to>
      <xdr:col>6</xdr:col>
      <xdr:colOff>38100</xdr:colOff>
      <xdr:row>99</xdr:row>
      <xdr:rowOff>9815</xdr:rowOff>
    </xdr:to>
    <xdr:sp macro="" textlink="">
      <xdr:nvSpPr>
        <xdr:cNvPr id="257" name="楕円 256"/>
        <xdr:cNvSpPr/>
      </xdr:nvSpPr>
      <xdr:spPr>
        <a:xfrm>
          <a:off x="1079500" y="168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942</xdr:rowOff>
    </xdr:from>
    <xdr:ext cx="534377" cy="259045"/>
    <xdr:sp macro="" textlink="">
      <xdr:nvSpPr>
        <xdr:cNvPr id="258" name="テキスト ボックス 257"/>
        <xdr:cNvSpPr txBox="1"/>
      </xdr:nvSpPr>
      <xdr:spPr>
        <a:xfrm>
          <a:off x="863111" y="16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xdr:rowOff>
    </xdr:from>
    <xdr:to>
      <xdr:col>55</xdr:col>
      <xdr:colOff>0</xdr:colOff>
      <xdr:row>36</xdr:row>
      <xdr:rowOff>2540</xdr:rowOff>
    </xdr:to>
    <xdr:cxnSp macro="">
      <xdr:nvCxnSpPr>
        <xdr:cNvPr id="285" name="直線コネクタ 284"/>
        <xdr:cNvCxnSpPr/>
      </xdr:nvCxnSpPr>
      <xdr:spPr>
        <a:xfrm>
          <a:off x="9639300" y="617291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6" name="労働費平均値テキスト"/>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164389</xdr:rowOff>
    </xdr:from>
    <xdr:to>
      <xdr:col>50</xdr:col>
      <xdr:colOff>114300</xdr:colOff>
      <xdr:row>36</xdr:row>
      <xdr:rowOff>711</xdr:rowOff>
    </xdr:to>
    <xdr:cxnSp macro="">
      <xdr:nvCxnSpPr>
        <xdr:cNvPr id="288" name="直線コネクタ 287"/>
        <xdr:cNvCxnSpPr/>
      </xdr:nvCxnSpPr>
      <xdr:spPr>
        <a:xfrm>
          <a:off x="8750300" y="616513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9" name="フローチャート: 判断 288"/>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90" name="テキスト ボックス 289"/>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160274</xdr:rowOff>
    </xdr:from>
    <xdr:to>
      <xdr:col>45</xdr:col>
      <xdr:colOff>177800</xdr:colOff>
      <xdr:row>35</xdr:row>
      <xdr:rowOff>164389</xdr:rowOff>
    </xdr:to>
    <xdr:cxnSp macro="">
      <xdr:nvCxnSpPr>
        <xdr:cNvPr id="291" name="直線コネクタ 290"/>
        <xdr:cNvCxnSpPr/>
      </xdr:nvCxnSpPr>
      <xdr:spPr>
        <a:xfrm>
          <a:off x="7861300" y="616102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2" name="フローチャート: 判断 291"/>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3" name="テキスト ボックス 292"/>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152044</xdr:rowOff>
    </xdr:from>
    <xdr:to>
      <xdr:col>41</xdr:col>
      <xdr:colOff>50800</xdr:colOff>
      <xdr:row>35</xdr:row>
      <xdr:rowOff>160274</xdr:rowOff>
    </xdr:to>
    <xdr:cxnSp macro="">
      <xdr:nvCxnSpPr>
        <xdr:cNvPr id="294" name="直線コネクタ 293"/>
        <xdr:cNvCxnSpPr/>
      </xdr:nvCxnSpPr>
      <xdr:spPr>
        <a:xfrm>
          <a:off x="6972300" y="61527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5" name="フローチャート: 判断 294"/>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6" name="テキスト ボックス 295"/>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7" name="フローチャート: 判断 296"/>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8" name="テキスト ボックス 297"/>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123190</xdr:rowOff>
    </xdr:from>
    <xdr:to>
      <xdr:col>55</xdr:col>
      <xdr:colOff>50800</xdr:colOff>
      <xdr:row>36</xdr:row>
      <xdr:rowOff>53340</xdr:rowOff>
    </xdr:to>
    <xdr:sp macro="" textlink="">
      <xdr:nvSpPr>
        <xdr:cNvPr id="304" name="楕円 303"/>
        <xdr:cNvSpPr/>
      </xdr:nvSpPr>
      <xdr:spPr>
        <a:xfrm>
          <a:off x="10426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146067</xdr:rowOff>
    </xdr:from>
    <xdr:ext cx="469744" cy="259045"/>
    <xdr:sp macro="" textlink="">
      <xdr:nvSpPr>
        <xdr:cNvPr id="305" name="労働費該当値テキスト"/>
        <xdr:cNvSpPr txBox="1"/>
      </xdr:nvSpPr>
      <xdr:spPr>
        <a:xfrm>
          <a:off x="10528300" y="597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121361</xdr:rowOff>
    </xdr:from>
    <xdr:to>
      <xdr:col>50</xdr:col>
      <xdr:colOff>165100</xdr:colOff>
      <xdr:row>36</xdr:row>
      <xdr:rowOff>51511</xdr:rowOff>
    </xdr:to>
    <xdr:sp macro="" textlink="">
      <xdr:nvSpPr>
        <xdr:cNvPr id="306" name="楕円 305"/>
        <xdr:cNvSpPr/>
      </xdr:nvSpPr>
      <xdr:spPr>
        <a:xfrm>
          <a:off x="9588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68038</xdr:rowOff>
    </xdr:from>
    <xdr:ext cx="469744" cy="259045"/>
    <xdr:sp macro="" textlink="">
      <xdr:nvSpPr>
        <xdr:cNvPr id="307" name="テキスト ボックス 306"/>
        <xdr:cNvSpPr txBox="1"/>
      </xdr:nvSpPr>
      <xdr:spPr>
        <a:xfrm>
          <a:off x="9404428" y="58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113589</xdr:rowOff>
    </xdr:from>
    <xdr:to>
      <xdr:col>46</xdr:col>
      <xdr:colOff>38100</xdr:colOff>
      <xdr:row>36</xdr:row>
      <xdr:rowOff>43739</xdr:rowOff>
    </xdr:to>
    <xdr:sp macro="" textlink="">
      <xdr:nvSpPr>
        <xdr:cNvPr id="308" name="楕円 307"/>
        <xdr:cNvSpPr/>
      </xdr:nvSpPr>
      <xdr:spPr>
        <a:xfrm>
          <a:off x="8699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60266</xdr:rowOff>
    </xdr:from>
    <xdr:ext cx="469744" cy="259045"/>
    <xdr:sp macro="" textlink="">
      <xdr:nvSpPr>
        <xdr:cNvPr id="309" name="テキスト ボックス 308"/>
        <xdr:cNvSpPr txBox="1"/>
      </xdr:nvSpPr>
      <xdr:spPr>
        <a:xfrm>
          <a:off x="8515428"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109474</xdr:rowOff>
    </xdr:from>
    <xdr:to>
      <xdr:col>41</xdr:col>
      <xdr:colOff>101600</xdr:colOff>
      <xdr:row>36</xdr:row>
      <xdr:rowOff>39624</xdr:rowOff>
    </xdr:to>
    <xdr:sp macro="" textlink="">
      <xdr:nvSpPr>
        <xdr:cNvPr id="310" name="楕円 309"/>
        <xdr:cNvSpPr/>
      </xdr:nvSpPr>
      <xdr:spPr>
        <a:xfrm>
          <a:off x="7810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56151</xdr:rowOff>
    </xdr:from>
    <xdr:ext cx="469744" cy="259045"/>
    <xdr:sp macro="" textlink="">
      <xdr:nvSpPr>
        <xdr:cNvPr id="311" name="テキスト ボックス 310"/>
        <xdr:cNvSpPr txBox="1"/>
      </xdr:nvSpPr>
      <xdr:spPr>
        <a:xfrm>
          <a:off x="7626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101244</xdr:rowOff>
    </xdr:from>
    <xdr:to>
      <xdr:col>36</xdr:col>
      <xdr:colOff>165100</xdr:colOff>
      <xdr:row>36</xdr:row>
      <xdr:rowOff>31394</xdr:rowOff>
    </xdr:to>
    <xdr:sp macro="" textlink="">
      <xdr:nvSpPr>
        <xdr:cNvPr id="312" name="楕円 311"/>
        <xdr:cNvSpPr/>
      </xdr:nvSpPr>
      <xdr:spPr>
        <a:xfrm>
          <a:off x="6921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47921</xdr:rowOff>
    </xdr:from>
    <xdr:ext cx="469744" cy="259045"/>
    <xdr:sp macro="" textlink="">
      <xdr:nvSpPr>
        <xdr:cNvPr id="313" name="テキスト ボックス 312"/>
        <xdr:cNvSpPr txBox="1"/>
      </xdr:nvSpPr>
      <xdr:spPr>
        <a:xfrm>
          <a:off x="6737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44877</xdr:rowOff>
    </xdr:from>
    <xdr:to>
      <xdr:col>55</xdr:col>
      <xdr:colOff>0</xdr:colOff>
      <xdr:row>58</xdr:row>
      <xdr:rowOff>45379</xdr:rowOff>
    </xdr:to>
    <xdr:cxnSp macro="">
      <xdr:nvCxnSpPr>
        <xdr:cNvPr id="340" name="直線コネクタ 339"/>
        <xdr:cNvCxnSpPr/>
      </xdr:nvCxnSpPr>
      <xdr:spPr>
        <a:xfrm flipV="1">
          <a:off x="9639300" y="9988977"/>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27823</xdr:rowOff>
    </xdr:from>
    <xdr:to>
      <xdr:col>50</xdr:col>
      <xdr:colOff>114300</xdr:colOff>
      <xdr:row>58</xdr:row>
      <xdr:rowOff>45379</xdr:rowOff>
    </xdr:to>
    <xdr:cxnSp macro="">
      <xdr:nvCxnSpPr>
        <xdr:cNvPr id="343" name="直線コネクタ 342"/>
        <xdr:cNvCxnSpPr/>
      </xdr:nvCxnSpPr>
      <xdr:spPr>
        <a:xfrm>
          <a:off x="8750300" y="9971923"/>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4" name="フローチャート: 判断 343"/>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5" name="テキスト ボックス 344"/>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27823</xdr:rowOff>
    </xdr:from>
    <xdr:to>
      <xdr:col>45</xdr:col>
      <xdr:colOff>177800</xdr:colOff>
      <xdr:row>58</xdr:row>
      <xdr:rowOff>39665</xdr:rowOff>
    </xdr:to>
    <xdr:cxnSp macro="">
      <xdr:nvCxnSpPr>
        <xdr:cNvPr id="346" name="直線コネクタ 345"/>
        <xdr:cNvCxnSpPr/>
      </xdr:nvCxnSpPr>
      <xdr:spPr>
        <a:xfrm flipV="1">
          <a:off x="7861300" y="9971923"/>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7" name="フローチャート: 判断 346"/>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8" name="テキスト ボックス 347"/>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39665</xdr:rowOff>
    </xdr:from>
    <xdr:to>
      <xdr:col>41</xdr:col>
      <xdr:colOff>50800</xdr:colOff>
      <xdr:row>58</xdr:row>
      <xdr:rowOff>39710</xdr:rowOff>
    </xdr:to>
    <xdr:cxnSp macro="">
      <xdr:nvCxnSpPr>
        <xdr:cNvPr id="349" name="直線コネクタ 348"/>
        <xdr:cNvCxnSpPr/>
      </xdr:nvCxnSpPr>
      <xdr:spPr>
        <a:xfrm flipV="1">
          <a:off x="6972300" y="998376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50" name="フローチャート: 判断 349"/>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51" name="テキスト ボックス 350"/>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2" name="フローチャート: 判断 351"/>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3" name="テキスト ボックス 352"/>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165527</xdr:rowOff>
    </xdr:from>
    <xdr:to>
      <xdr:col>55</xdr:col>
      <xdr:colOff>50800</xdr:colOff>
      <xdr:row>58</xdr:row>
      <xdr:rowOff>95677</xdr:rowOff>
    </xdr:to>
    <xdr:sp macro="" textlink="">
      <xdr:nvSpPr>
        <xdr:cNvPr id="359" name="楕円 358"/>
        <xdr:cNvSpPr/>
      </xdr:nvSpPr>
      <xdr:spPr>
        <a:xfrm>
          <a:off x="104267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80454</xdr:rowOff>
    </xdr:from>
    <xdr:ext cx="469744" cy="259045"/>
    <xdr:sp macro="" textlink="">
      <xdr:nvSpPr>
        <xdr:cNvPr id="360" name="農林水産業費該当値テキスト"/>
        <xdr:cNvSpPr txBox="1"/>
      </xdr:nvSpPr>
      <xdr:spPr>
        <a:xfrm>
          <a:off x="10528300" y="98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166029</xdr:rowOff>
    </xdr:from>
    <xdr:to>
      <xdr:col>50</xdr:col>
      <xdr:colOff>165100</xdr:colOff>
      <xdr:row>58</xdr:row>
      <xdr:rowOff>96179</xdr:rowOff>
    </xdr:to>
    <xdr:sp macro="" textlink="">
      <xdr:nvSpPr>
        <xdr:cNvPr id="361" name="楕円 360"/>
        <xdr:cNvSpPr/>
      </xdr:nvSpPr>
      <xdr:spPr>
        <a:xfrm>
          <a:off x="9588500" y="99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87306</xdr:rowOff>
    </xdr:from>
    <xdr:ext cx="469744" cy="259045"/>
    <xdr:sp macro="" textlink="">
      <xdr:nvSpPr>
        <xdr:cNvPr id="362" name="テキスト ボックス 361"/>
        <xdr:cNvSpPr txBox="1"/>
      </xdr:nvSpPr>
      <xdr:spPr>
        <a:xfrm>
          <a:off x="9404428" y="100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148473</xdr:rowOff>
    </xdr:from>
    <xdr:to>
      <xdr:col>46</xdr:col>
      <xdr:colOff>38100</xdr:colOff>
      <xdr:row>58</xdr:row>
      <xdr:rowOff>78623</xdr:rowOff>
    </xdr:to>
    <xdr:sp macro="" textlink="">
      <xdr:nvSpPr>
        <xdr:cNvPr id="363" name="楕円 362"/>
        <xdr:cNvSpPr/>
      </xdr:nvSpPr>
      <xdr:spPr>
        <a:xfrm>
          <a:off x="86995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69750</xdr:rowOff>
    </xdr:from>
    <xdr:ext cx="469744" cy="259045"/>
    <xdr:sp macro="" textlink="">
      <xdr:nvSpPr>
        <xdr:cNvPr id="364" name="テキスト ボックス 363"/>
        <xdr:cNvSpPr txBox="1"/>
      </xdr:nvSpPr>
      <xdr:spPr>
        <a:xfrm>
          <a:off x="8515428" y="100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160315</xdr:rowOff>
    </xdr:from>
    <xdr:to>
      <xdr:col>41</xdr:col>
      <xdr:colOff>101600</xdr:colOff>
      <xdr:row>58</xdr:row>
      <xdr:rowOff>90465</xdr:rowOff>
    </xdr:to>
    <xdr:sp macro="" textlink="">
      <xdr:nvSpPr>
        <xdr:cNvPr id="365" name="楕円 364"/>
        <xdr:cNvSpPr/>
      </xdr:nvSpPr>
      <xdr:spPr>
        <a:xfrm>
          <a:off x="7810500" y="9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81592</xdr:rowOff>
    </xdr:from>
    <xdr:ext cx="469744" cy="259045"/>
    <xdr:sp macro="" textlink="">
      <xdr:nvSpPr>
        <xdr:cNvPr id="366" name="テキスト ボックス 365"/>
        <xdr:cNvSpPr txBox="1"/>
      </xdr:nvSpPr>
      <xdr:spPr>
        <a:xfrm>
          <a:off x="7626428" y="100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160360</xdr:rowOff>
    </xdr:from>
    <xdr:to>
      <xdr:col>36</xdr:col>
      <xdr:colOff>165100</xdr:colOff>
      <xdr:row>58</xdr:row>
      <xdr:rowOff>90510</xdr:rowOff>
    </xdr:to>
    <xdr:sp macro="" textlink="">
      <xdr:nvSpPr>
        <xdr:cNvPr id="367" name="楕円 366"/>
        <xdr:cNvSpPr/>
      </xdr:nvSpPr>
      <xdr:spPr>
        <a:xfrm>
          <a:off x="6921500" y="99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81637</xdr:rowOff>
    </xdr:from>
    <xdr:ext cx="469744" cy="259045"/>
    <xdr:sp macro="" textlink="">
      <xdr:nvSpPr>
        <xdr:cNvPr id="368" name="テキスト ボックス 367"/>
        <xdr:cNvSpPr txBox="1"/>
      </xdr:nvSpPr>
      <xdr:spPr>
        <a:xfrm>
          <a:off x="6737428" y="100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19963</xdr:rowOff>
    </xdr:from>
    <xdr:to>
      <xdr:col>55</xdr:col>
      <xdr:colOff>0</xdr:colOff>
      <xdr:row>77</xdr:row>
      <xdr:rowOff>129577</xdr:rowOff>
    </xdr:to>
    <xdr:cxnSp macro="">
      <xdr:nvCxnSpPr>
        <xdr:cNvPr id="399" name="直線コネクタ 398"/>
        <xdr:cNvCxnSpPr/>
      </xdr:nvCxnSpPr>
      <xdr:spPr>
        <a:xfrm flipV="1">
          <a:off x="9639300" y="13221613"/>
          <a:ext cx="8382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400" name="商工費平均値テキスト"/>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129577</xdr:rowOff>
    </xdr:from>
    <xdr:to>
      <xdr:col>50</xdr:col>
      <xdr:colOff>114300</xdr:colOff>
      <xdr:row>79</xdr:row>
      <xdr:rowOff>2704</xdr:rowOff>
    </xdr:to>
    <xdr:cxnSp macro="">
      <xdr:nvCxnSpPr>
        <xdr:cNvPr id="402" name="直線コネクタ 401"/>
        <xdr:cNvCxnSpPr/>
      </xdr:nvCxnSpPr>
      <xdr:spPr>
        <a:xfrm flipV="1">
          <a:off x="8750300" y="13331227"/>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4" name="テキスト ボックス 403"/>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2704</xdr:rowOff>
    </xdr:from>
    <xdr:to>
      <xdr:col>45</xdr:col>
      <xdr:colOff>177800</xdr:colOff>
      <xdr:row>79</xdr:row>
      <xdr:rowOff>71872</xdr:rowOff>
    </xdr:to>
    <xdr:cxnSp macro="">
      <xdr:nvCxnSpPr>
        <xdr:cNvPr id="405" name="直線コネクタ 404"/>
        <xdr:cNvCxnSpPr/>
      </xdr:nvCxnSpPr>
      <xdr:spPr>
        <a:xfrm flipV="1">
          <a:off x="7861300" y="1354725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6" name="フローチャート: 判断 405"/>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7" name="テキスト ボックス 406"/>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65111</xdr:rowOff>
    </xdr:from>
    <xdr:to>
      <xdr:col>41</xdr:col>
      <xdr:colOff>50800</xdr:colOff>
      <xdr:row>79</xdr:row>
      <xdr:rowOff>71872</xdr:rowOff>
    </xdr:to>
    <xdr:cxnSp macro="">
      <xdr:nvCxnSpPr>
        <xdr:cNvPr id="408" name="直線コネクタ 407"/>
        <xdr:cNvCxnSpPr/>
      </xdr:nvCxnSpPr>
      <xdr:spPr>
        <a:xfrm>
          <a:off x="6972300" y="13609661"/>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9" name="フローチャート: 判断 408"/>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10" name="テキスト ボックス 409"/>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11" name="フローチャート: 判断 410"/>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2" name="テキスト ボックス 411"/>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140613</xdr:rowOff>
    </xdr:from>
    <xdr:to>
      <xdr:col>55</xdr:col>
      <xdr:colOff>50800</xdr:colOff>
      <xdr:row>77</xdr:row>
      <xdr:rowOff>70763</xdr:rowOff>
    </xdr:to>
    <xdr:sp macro="" textlink="">
      <xdr:nvSpPr>
        <xdr:cNvPr id="418" name="楕円 417"/>
        <xdr:cNvSpPr/>
      </xdr:nvSpPr>
      <xdr:spPr>
        <a:xfrm>
          <a:off x="10426700" y="131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163490</xdr:rowOff>
    </xdr:from>
    <xdr:ext cx="534377" cy="259045"/>
    <xdr:sp macro="" textlink="">
      <xdr:nvSpPr>
        <xdr:cNvPr id="419" name="商工費該当値テキスト"/>
        <xdr:cNvSpPr txBox="1"/>
      </xdr:nvSpPr>
      <xdr:spPr>
        <a:xfrm>
          <a:off x="10528300" y="130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78777</xdr:rowOff>
    </xdr:from>
    <xdr:to>
      <xdr:col>50</xdr:col>
      <xdr:colOff>165100</xdr:colOff>
      <xdr:row>78</xdr:row>
      <xdr:rowOff>8927</xdr:rowOff>
    </xdr:to>
    <xdr:sp macro="" textlink="">
      <xdr:nvSpPr>
        <xdr:cNvPr id="420" name="楕円 419"/>
        <xdr:cNvSpPr/>
      </xdr:nvSpPr>
      <xdr:spPr>
        <a:xfrm>
          <a:off x="9588500" y="132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25454</xdr:rowOff>
    </xdr:from>
    <xdr:ext cx="534377" cy="259045"/>
    <xdr:sp macro="" textlink="">
      <xdr:nvSpPr>
        <xdr:cNvPr id="421" name="テキスト ボックス 420"/>
        <xdr:cNvSpPr txBox="1"/>
      </xdr:nvSpPr>
      <xdr:spPr>
        <a:xfrm>
          <a:off x="9372111" y="130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123354</xdr:rowOff>
    </xdr:from>
    <xdr:to>
      <xdr:col>46</xdr:col>
      <xdr:colOff>38100</xdr:colOff>
      <xdr:row>79</xdr:row>
      <xdr:rowOff>53504</xdr:rowOff>
    </xdr:to>
    <xdr:sp macro="" textlink="">
      <xdr:nvSpPr>
        <xdr:cNvPr id="422" name="楕円 421"/>
        <xdr:cNvSpPr/>
      </xdr:nvSpPr>
      <xdr:spPr>
        <a:xfrm>
          <a:off x="8699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44631</xdr:rowOff>
    </xdr:from>
    <xdr:ext cx="469744" cy="259045"/>
    <xdr:sp macro="" textlink="">
      <xdr:nvSpPr>
        <xdr:cNvPr id="423" name="テキスト ボックス 422"/>
        <xdr:cNvSpPr txBox="1"/>
      </xdr:nvSpPr>
      <xdr:spPr>
        <a:xfrm>
          <a:off x="8515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21072</xdr:rowOff>
    </xdr:from>
    <xdr:to>
      <xdr:col>41</xdr:col>
      <xdr:colOff>101600</xdr:colOff>
      <xdr:row>79</xdr:row>
      <xdr:rowOff>122672</xdr:rowOff>
    </xdr:to>
    <xdr:sp macro="" textlink="">
      <xdr:nvSpPr>
        <xdr:cNvPr id="424" name="楕円 423"/>
        <xdr:cNvSpPr/>
      </xdr:nvSpPr>
      <xdr:spPr>
        <a:xfrm>
          <a:off x="78105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113799</xdr:rowOff>
    </xdr:from>
    <xdr:ext cx="469744" cy="259045"/>
    <xdr:sp macro="" textlink="">
      <xdr:nvSpPr>
        <xdr:cNvPr id="425" name="テキスト ボックス 424"/>
        <xdr:cNvSpPr txBox="1"/>
      </xdr:nvSpPr>
      <xdr:spPr>
        <a:xfrm>
          <a:off x="7626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14311</xdr:rowOff>
    </xdr:from>
    <xdr:to>
      <xdr:col>36</xdr:col>
      <xdr:colOff>165100</xdr:colOff>
      <xdr:row>79</xdr:row>
      <xdr:rowOff>115911</xdr:rowOff>
    </xdr:to>
    <xdr:sp macro="" textlink="">
      <xdr:nvSpPr>
        <xdr:cNvPr id="426" name="楕円 425"/>
        <xdr:cNvSpPr/>
      </xdr:nvSpPr>
      <xdr:spPr>
        <a:xfrm>
          <a:off x="6921500" y="13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107038</xdr:rowOff>
    </xdr:from>
    <xdr:ext cx="469744" cy="259045"/>
    <xdr:sp macro="" textlink="">
      <xdr:nvSpPr>
        <xdr:cNvPr id="427" name="テキスト ボックス 426"/>
        <xdr:cNvSpPr txBox="1"/>
      </xdr:nvSpPr>
      <xdr:spPr>
        <a:xfrm>
          <a:off x="6737428" y="136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129817</xdr:rowOff>
    </xdr:from>
    <xdr:to>
      <xdr:col>55</xdr:col>
      <xdr:colOff>0</xdr:colOff>
      <xdr:row>97</xdr:row>
      <xdr:rowOff>157088</xdr:rowOff>
    </xdr:to>
    <xdr:cxnSp macro="">
      <xdr:nvCxnSpPr>
        <xdr:cNvPr id="456" name="直線コネクタ 455"/>
        <xdr:cNvCxnSpPr/>
      </xdr:nvCxnSpPr>
      <xdr:spPr>
        <a:xfrm flipV="1">
          <a:off x="9639300" y="16760467"/>
          <a:ext cx="8382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7"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118585</xdr:rowOff>
    </xdr:from>
    <xdr:to>
      <xdr:col>50</xdr:col>
      <xdr:colOff>114300</xdr:colOff>
      <xdr:row>97</xdr:row>
      <xdr:rowOff>157088</xdr:rowOff>
    </xdr:to>
    <xdr:cxnSp macro="">
      <xdr:nvCxnSpPr>
        <xdr:cNvPr id="459" name="直線コネクタ 458"/>
        <xdr:cNvCxnSpPr/>
      </xdr:nvCxnSpPr>
      <xdr:spPr>
        <a:xfrm>
          <a:off x="8750300" y="16749235"/>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61" name="テキスト ボックス 460"/>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69421</xdr:rowOff>
    </xdr:from>
    <xdr:to>
      <xdr:col>45</xdr:col>
      <xdr:colOff>177800</xdr:colOff>
      <xdr:row>97</xdr:row>
      <xdr:rowOff>118585</xdr:rowOff>
    </xdr:to>
    <xdr:cxnSp macro="">
      <xdr:nvCxnSpPr>
        <xdr:cNvPr id="462" name="直線コネクタ 461"/>
        <xdr:cNvCxnSpPr/>
      </xdr:nvCxnSpPr>
      <xdr:spPr>
        <a:xfrm>
          <a:off x="7861300" y="16700071"/>
          <a:ext cx="889000" cy="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3" name="フローチャート: 判断 462"/>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4" name="テキスト ボックス 463"/>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69421</xdr:rowOff>
    </xdr:from>
    <xdr:to>
      <xdr:col>41</xdr:col>
      <xdr:colOff>50800</xdr:colOff>
      <xdr:row>97</xdr:row>
      <xdr:rowOff>136240</xdr:rowOff>
    </xdr:to>
    <xdr:cxnSp macro="">
      <xdr:nvCxnSpPr>
        <xdr:cNvPr id="465" name="直線コネクタ 464"/>
        <xdr:cNvCxnSpPr/>
      </xdr:nvCxnSpPr>
      <xdr:spPr>
        <a:xfrm flipV="1">
          <a:off x="6972300" y="16700071"/>
          <a:ext cx="8890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6" name="フローチャート: 判断 465"/>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133636</xdr:rowOff>
    </xdr:from>
    <xdr:ext cx="534377" cy="259045"/>
    <xdr:sp macro="" textlink="">
      <xdr:nvSpPr>
        <xdr:cNvPr id="467" name="テキスト ボックス 466"/>
        <xdr:cNvSpPr txBox="1"/>
      </xdr:nvSpPr>
      <xdr:spPr>
        <a:xfrm>
          <a:off x="7594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8" name="フローチャート: 判断 467"/>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9" name="テキスト ボックス 468"/>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79017</xdr:rowOff>
    </xdr:from>
    <xdr:to>
      <xdr:col>55</xdr:col>
      <xdr:colOff>50800</xdr:colOff>
      <xdr:row>98</xdr:row>
      <xdr:rowOff>9167</xdr:rowOff>
    </xdr:to>
    <xdr:sp macro="" textlink="">
      <xdr:nvSpPr>
        <xdr:cNvPr id="475" name="楕円 474"/>
        <xdr:cNvSpPr/>
      </xdr:nvSpPr>
      <xdr:spPr>
        <a:xfrm>
          <a:off x="10426700" y="167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57444</xdr:rowOff>
    </xdr:from>
    <xdr:ext cx="534377" cy="259045"/>
    <xdr:sp macro="" textlink="">
      <xdr:nvSpPr>
        <xdr:cNvPr id="476" name="土木費該当値テキスト"/>
        <xdr:cNvSpPr txBox="1"/>
      </xdr:nvSpPr>
      <xdr:spPr>
        <a:xfrm>
          <a:off x="10528300" y="166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106288</xdr:rowOff>
    </xdr:from>
    <xdr:to>
      <xdr:col>50</xdr:col>
      <xdr:colOff>165100</xdr:colOff>
      <xdr:row>98</xdr:row>
      <xdr:rowOff>36438</xdr:rowOff>
    </xdr:to>
    <xdr:sp macro="" textlink="">
      <xdr:nvSpPr>
        <xdr:cNvPr id="477" name="楕円 476"/>
        <xdr:cNvSpPr/>
      </xdr:nvSpPr>
      <xdr:spPr>
        <a:xfrm>
          <a:off x="9588500" y="167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27565</xdr:rowOff>
    </xdr:from>
    <xdr:ext cx="534377" cy="259045"/>
    <xdr:sp macro="" textlink="">
      <xdr:nvSpPr>
        <xdr:cNvPr id="478" name="テキスト ボックス 477"/>
        <xdr:cNvSpPr txBox="1"/>
      </xdr:nvSpPr>
      <xdr:spPr>
        <a:xfrm>
          <a:off x="9372111" y="168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67785</xdr:rowOff>
    </xdr:from>
    <xdr:to>
      <xdr:col>46</xdr:col>
      <xdr:colOff>38100</xdr:colOff>
      <xdr:row>97</xdr:row>
      <xdr:rowOff>169385</xdr:rowOff>
    </xdr:to>
    <xdr:sp macro="" textlink="">
      <xdr:nvSpPr>
        <xdr:cNvPr id="479" name="楕円 478"/>
        <xdr:cNvSpPr/>
      </xdr:nvSpPr>
      <xdr:spPr>
        <a:xfrm>
          <a:off x="8699500" y="166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160512</xdr:rowOff>
    </xdr:from>
    <xdr:ext cx="534377" cy="259045"/>
    <xdr:sp macro="" textlink="">
      <xdr:nvSpPr>
        <xdr:cNvPr id="480" name="テキスト ボックス 479"/>
        <xdr:cNvSpPr txBox="1"/>
      </xdr:nvSpPr>
      <xdr:spPr>
        <a:xfrm>
          <a:off x="8483111" y="167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18621</xdr:rowOff>
    </xdr:from>
    <xdr:to>
      <xdr:col>41</xdr:col>
      <xdr:colOff>101600</xdr:colOff>
      <xdr:row>97</xdr:row>
      <xdr:rowOff>120221</xdr:rowOff>
    </xdr:to>
    <xdr:sp macro="" textlink="">
      <xdr:nvSpPr>
        <xdr:cNvPr id="481" name="楕円 480"/>
        <xdr:cNvSpPr/>
      </xdr:nvSpPr>
      <xdr:spPr>
        <a:xfrm>
          <a:off x="7810500" y="166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136748</xdr:rowOff>
    </xdr:from>
    <xdr:ext cx="534377" cy="259045"/>
    <xdr:sp macro="" textlink="">
      <xdr:nvSpPr>
        <xdr:cNvPr id="482" name="テキスト ボックス 481"/>
        <xdr:cNvSpPr txBox="1"/>
      </xdr:nvSpPr>
      <xdr:spPr>
        <a:xfrm>
          <a:off x="7594111" y="1642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85440</xdr:rowOff>
    </xdr:from>
    <xdr:to>
      <xdr:col>36</xdr:col>
      <xdr:colOff>165100</xdr:colOff>
      <xdr:row>98</xdr:row>
      <xdr:rowOff>15590</xdr:rowOff>
    </xdr:to>
    <xdr:sp macro="" textlink="">
      <xdr:nvSpPr>
        <xdr:cNvPr id="483" name="楕円 482"/>
        <xdr:cNvSpPr/>
      </xdr:nvSpPr>
      <xdr:spPr>
        <a:xfrm>
          <a:off x="6921500" y="167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6717</xdr:rowOff>
    </xdr:from>
    <xdr:ext cx="534377" cy="259045"/>
    <xdr:sp macro="" textlink="">
      <xdr:nvSpPr>
        <xdr:cNvPr id="484" name="テキスト ボックス 483"/>
        <xdr:cNvSpPr txBox="1"/>
      </xdr:nvSpPr>
      <xdr:spPr>
        <a:xfrm>
          <a:off x="6705111" y="168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117348</xdr:rowOff>
    </xdr:from>
    <xdr:to>
      <xdr:col>85</xdr:col>
      <xdr:colOff>127000</xdr:colOff>
      <xdr:row>35</xdr:row>
      <xdr:rowOff>46736</xdr:rowOff>
    </xdr:to>
    <xdr:cxnSp macro="">
      <xdr:nvCxnSpPr>
        <xdr:cNvPr id="514" name="直線コネクタ 513"/>
        <xdr:cNvCxnSpPr/>
      </xdr:nvCxnSpPr>
      <xdr:spPr>
        <a:xfrm>
          <a:off x="15481300" y="5432298"/>
          <a:ext cx="838200" cy="6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5" name="消防費平均値テキスト"/>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161798</xdr:rowOff>
    </xdr:from>
    <xdr:to>
      <xdr:col>81</xdr:col>
      <xdr:colOff>50800</xdr:colOff>
      <xdr:row>31</xdr:row>
      <xdr:rowOff>117348</xdr:rowOff>
    </xdr:to>
    <xdr:cxnSp macro="">
      <xdr:nvCxnSpPr>
        <xdr:cNvPr id="517" name="直線コネクタ 516"/>
        <xdr:cNvCxnSpPr/>
      </xdr:nvCxnSpPr>
      <xdr:spPr>
        <a:xfrm>
          <a:off x="14592300" y="5305298"/>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9" name="テキスト ボックス 518"/>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161798</xdr:rowOff>
    </xdr:from>
    <xdr:to>
      <xdr:col>76</xdr:col>
      <xdr:colOff>114300</xdr:colOff>
      <xdr:row>34</xdr:row>
      <xdr:rowOff>74803</xdr:rowOff>
    </xdr:to>
    <xdr:cxnSp macro="">
      <xdr:nvCxnSpPr>
        <xdr:cNvPr id="520" name="直線コネクタ 519"/>
        <xdr:cNvCxnSpPr/>
      </xdr:nvCxnSpPr>
      <xdr:spPr>
        <a:xfrm flipV="1">
          <a:off x="13703300" y="5305298"/>
          <a:ext cx="889000" cy="5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21" name="フローチャート: 判断 520"/>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2" name="テキスト ボックス 521"/>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74803</xdr:rowOff>
    </xdr:from>
    <xdr:to>
      <xdr:col>71</xdr:col>
      <xdr:colOff>177800</xdr:colOff>
      <xdr:row>34</xdr:row>
      <xdr:rowOff>86233</xdr:rowOff>
    </xdr:to>
    <xdr:cxnSp macro="">
      <xdr:nvCxnSpPr>
        <xdr:cNvPr id="523" name="直線コネクタ 522"/>
        <xdr:cNvCxnSpPr/>
      </xdr:nvCxnSpPr>
      <xdr:spPr>
        <a:xfrm flipV="1">
          <a:off x="12814300" y="59041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4" name="フローチャート: 判断 523"/>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5" name="テキスト ボックス 524"/>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6" name="フローチャート: 判断 525"/>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7" name="テキスト ボックス 526"/>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167386</xdr:rowOff>
    </xdr:from>
    <xdr:to>
      <xdr:col>85</xdr:col>
      <xdr:colOff>177800</xdr:colOff>
      <xdr:row>35</xdr:row>
      <xdr:rowOff>97536</xdr:rowOff>
    </xdr:to>
    <xdr:sp macro="" textlink="">
      <xdr:nvSpPr>
        <xdr:cNvPr id="533" name="楕円 532"/>
        <xdr:cNvSpPr/>
      </xdr:nvSpPr>
      <xdr:spPr>
        <a:xfrm>
          <a:off x="162687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18813</xdr:rowOff>
    </xdr:from>
    <xdr:ext cx="534377" cy="259045"/>
    <xdr:sp macro="" textlink="">
      <xdr:nvSpPr>
        <xdr:cNvPr id="534" name="消防費該当値テキスト"/>
        <xdr:cNvSpPr txBox="1"/>
      </xdr:nvSpPr>
      <xdr:spPr>
        <a:xfrm>
          <a:off x="16370300" y="5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66548</xdr:rowOff>
    </xdr:from>
    <xdr:to>
      <xdr:col>81</xdr:col>
      <xdr:colOff>101600</xdr:colOff>
      <xdr:row>31</xdr:row>
      <xdr:rowOff>168148</xdr:rowOff>
    </xdr:to>
    <xdr:sp macro="" textlink="">
      <xdr:nvSpPr>
        <xdr:cNvPr id="535" name="楕円 534"/>
        <xdr:cNvSpPr/>
      </xdr:nvSpPr>
      <xdr:spPr>
        <a:xfrm>
          <a:off x="15430500" y="53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13225</xdr:rowOff>
    </xdr:from>
    <xdr:ext cx="534377" cy="259045"/>
    <xdr:sp macro="" textlink="">
      <xdr:nvSpPr>
        <xdr:cNvPr id="536" name="テキスト ボックス 535"/>
        <xdr:cNvSpPr txBox="1"/>
      </xdr:nvSpPr>
      <xdr:spPr>
        <a:xfrm>
          <a:off x="15214111" y="515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110998</xdr:rowOff>
    </xdr:from>
    <xdr:to>
      <xdr:col>76</xdr:col>
      <xdr:colOff>165100</xdr:colOff>
      <xdr:row>31</xdr:row>
      <xdr:rowOff>41148</xdr:rowOff>
    </xdr:to>
    <xdr:sp macro="" textlink="">
      <xdr:nvSpPr>
        <xdr:cNvPr id="537" name="楕円 536"/>
        <xdr:cNvSpPr/>
      </xdr:nvSpPr>
      <xdr:spPr>
        <a:xfrm>
          <a:off x="14541500" y="5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57675</xdr:rowOff>
    </xdr:from>
    <xdr:ext cx="534377" cy="259045"/>
    <xdr:sp macro="" textlink="">
      <xdr:nvSpPr>
        <xdr:cNvPr id="538" name="テキスト ボックス 537"/>
        <xdr:cNvSpPr txBox="1"/>
      </xdr:nvSpPr>
      <xdr:spPr>
        <a:xfrm>
          <a:off x="14325111" y="50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24003</xdr:rowOff>
    </xdr:from>
    <xdr:to>
      <xdr:col>72</xdr:col>
      <xdr:colOff>38100</xdr:colOff>
      <xdr:row>34</xdr:row>
      <xdr:rowOff>125603</xdr:rowOff>
    </xdr:to>
    <xdr:sp macro="" textlink="">
      <xdr:nvSpPr>
        <xdr:cNvPr id="539" name="楕円 538"/>
        <xdr:cNvSpPr/>
      </xdr:nvSpPr>
      <xdr:spPr>
        <a:xfrm>
          <a:off x="13652500" y="58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142130</xdr:rowOff>
    </xdr:from>
    <xdr:ext cx="534377" cy="259045"/>
    <xdr:sp macro="" textlink="">
      <xdr:nvSpPr>
        <xdr:cNvPr id="540" name="テキスト ボックス 539"/>
        <xdr:cNvSpPr txBox="1"/>
      </xdr:nvSpPr>
      <xdr:spPr>
        <a:xfrm>
          <a:off x="13436111" y="56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35433</xdr:rowOff>
    </xdr:from>
    <xdr:to>
      <xdr:col>67</xdr:col>
      <xdr:colOff>101600</xdr:colOff>
      <xdr:row>34</xdr:row>
      <xdr:rowOff>137033</xdr:rowOff>
    </xdr:to>
    <xdr:sp macro="" textlink="">
      <xdr:nvSpPr>
        <xdr:cNvPr id="541" name="楕円 540"/>
        <xdr:cNvSpPr/>
      </xdr:nvSpPr>
      <xdr:spPr>
        <a:xfrm>
          <a:off x="12763500" y="58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153560</xdr:rowOff>
    </xdr:from>
    <xdr:ext cx="534377" cy="259045"/>
    <xdr:sp macro="" textlink="">
      <xdr:nvSpPr>
        <xdr:cNvPr id="542" name="テキスト ボックス 541"/>
        <xdr:cNvSpPr txBox="1"/>
      </xdr:nvSpPr>
      <xdr:spPr>
        <a:xfrm>
          <a:off x="12547111" y="563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61271</xdr:rowOff>
    </xdr:from>
    <xdr:to>
      <xdr:col>85</xdr:col>
      <xdr:colOff>127000</xdr:colOff>
      <xdr:row>56</xdr:row>
      <xdr:rowOff>63843</xdr:rowOff>
    </xdr:to>
    <xdr:cxnSp macro="">
      <xdr:nvCxnSpPr>
        <xdr:cNvPr id="572" name="直線コネクタ 571"/>
        <xdr:cNvCxnSpPr/>
      </xdr:nvCxnSpPr>
      <xdr:spPr>
        <a:xfrm flipV="1">
          <a:off x="15481300" y="9662471"/>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3"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63843</xdr:rowOff>
    </xdr:from>
    <xdr:to>
      <xdr:col>81</xdr:col>
      <xdr:colOff>50800</xdr:colOff>
      <xdr:row>57</xdr:row>
      <xdr:rowOff>112535</xdr:rowOff>
    </xdr:to>
    <xdr:cxnSp macro="">
      <xdr:nvCxnSpPr>
        <xdr:cNvPr id="575" name="直線コネクタ 574"/>
        <xdr:cNvCxnSpPr/>
      </xdr:nvCxnSpPr>
      <xdr:spPr>
        <a:xfrm flipV="1">
          <a:off x="14592300" y="9665043"/>
          <a:ext cx="889000" cy="2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112535</xdr:rowOff>
    </xdr:from>
    <xdr:to>
      <xdr:col>76</xdr:col>
      <xdr:colOff>114300</xdr:colOff>
      <xdr:row>57</xdr:row>
      <xdr:rowOff>156845</xdr:rowOff>
    </xdr:to>
    <xdr:cxnSp macro="">
      <xdr:nvCxnSpPr>
        <xdr:cNvPr id="578" name="直線コネクタ 577"/>
        <xdr:cNvCxnSpPr/>
      </xdr:nvCxnSpPr>
      <xdr:spPr>
        <a:xfrm flipV="1">
          <a:off x="13703300" y="9885185"/>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9" name="フローチャート: 判断 578"/>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80" name="テキスト ボックス 579"/>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156845</xdr:rowOff>
    </xdr:from>
    <xdr:to>
      <xdr:col>71</xdr:col>
      <xdr:colOff>177800</xdr:colOff>
      <xdr:row>58</xdr:row>
      <xdr:rowOff>23285</xdr:rowOff>
    </xdr:to>
    <xdr:cxnSp macro="">
      <xdr:nvCxnSpPr>
        <xdr:cNvPr id="581" name="直線コネクタ 580"/>
        <xdr:cNvCxnSpPr/>
      </xdr:nvCxnSpPr>
      <xdr:spPr>
        <a:xfrm flipV="1">
          <a:off x="12814300" y="9929495"/>
          <a:ext cx="8890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2" name="フローチャート: 判断 581"/>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3" name="テキスト ボックス 582"/>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4" name="フローチャート: 判断 583"/>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5" name="テキスト ボックス 584"/>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10471</xdr:rowOff>
    </xdr:from>
    <xdr:to>
      <xdr:col>85</xdr:col>
      <xdr:colOff>177800</xdr:colOff>
      <xdr:row>56</xdr:row>
      <xdr:rowOff>112071</xdr:rowOff>
    </xdr:to>
    <xdr:sp macro="" textlink="">
      <xdr:nvSpPr>
        <xdr:cNvPr id="591" name="楕円 590"/>
        <xdr:cNvSpPr/>
      </xdr:nvSpPr>
      <xdr:spPr>
        <a:xfrm>
          <a:off x="16268700" y="96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33348</xdr:rowOff>
    </xdr:from>
    <xdr:ext cx="534377" cy="259045"/>
    <xdr:sp macro="" textlink="">
      <xdr:nvSpPr>
        <xdr:cNvPr id="592" name="教育費該当値テキスト"/>
        <xdr:cNvSpPr txBox="1"/>
      </xdr:nvSpPr>
      <xdr:spPr>
        <a:xfrm>
          <a:off x="16370300" y="9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13043</xdr:rowOff>
    </xdr:from>
    <xdr:to>
      <xdr:col>81</xdr:col>
      <xdr:colOff>101600</xdr:colOff>
      <xdr:row>56</xdr:row>
      <xdr:rowOff>114643</xdr:rowOff>
    </xdr:to>
    <xdr:sp macro="" textlink="">
      <xdr:nvSpPr>
        <xdr:cNvPr id="593" name="楕円 592"/>
        <xdr:cNvSpPr/>
      </xdr:nvSpPr>
      <xdr:spPr>
        <a:xfrm>
          <a:off x="15430500" y="96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105770</xdr:rowOff>
    </xdr:from>
    <xdr:ext cx="534377" cy="259045"/>
    <xdr:sp macro="" textlink="">
      <xdr:nvSpPr>
        <xdr:cNvPr id="594" name="テキスト ボックス 593"/>
        <xdr:cNvSpPr txBox="1"/>
      </xdr:nvSpPr>
      <xdr:spPr>
        <a:xfrm>
          <a:off x="15214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61735</xdr:rowOff>
    </xdr:from>
    <xdr:to>
      <xdr:col>76</xdr:col>
      <xdr:colOff>165100</xdr:colOff>
      <xdr:row>57</xdr:row>
      <xdr:rowOff>163335</xdr:rowOff>
    </xdr:to>
    <xdr:sp macro="" textlink="">
      <xdr:nvSpPr>
        <xdr:cNvPr id="595" name="楕円 594"/>
        <xdr:cNvSpPr/>
      </xdr:nvSpPr>
      <xdr:spPr>
        <a:xfrm>
          <a:off x="14541500" y="98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154462</xdr:rowOff>
    </xdr:from>
    <xdr:ext cx="534377" cy="259045"/>
    <xdr:sp macro="" textlink="">
      <xdr:nvSpPr>
        <xdr:cNvPr id="596" name="テキスト ボックス 595"/>
        <xdr:cNvSpPr txBox="1"/>
      </xdr:nvSpPr>
      <xdr:spPr>
        <a:xfrm>
          <a:off x="14325111" y="99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106045</xdr:rowOff>
    </xdr:from>
    <xdr:to>
      <xdr:col>72</xdr:col>
      <xdr:colOff>38100</xdr:colOff>
      <xdr:row>58</xdr:row>
      <xdr:rowOff>36195</xdr:rowOff>
    </xdr:to>
    <xdr:sp macro="" textlink="">
      <xdr:nvSpPr>
        <xdr:cNvPr id="597" name="楕円 596"/>
        <xdr:cNvSpPr/>
      </xdr:nvSpPr>
      <xdr:spPr>
        <a:xfrm>
          <a:off x="13652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27322</xdr:rowOff>
    </xdr:from>
    <xdr:ext cx="534377" cy="259045"/>
    <xdr:sp macro="" textlink="">
      <xdr:nvSpPr>
        <xdr:cNvPr id="598" name="テキスト ボックス 597"/>
        <xdr:cNvSpPr txBox="1"/>
      </xdr:nvSpPr>
      <xdr:spPr>
        <a:xfrm>
          <a:off x="13436111" y="99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143935</xdr:rowOff>
    </xdr:from>
    <xdr:to>
      <xdr:col>67</xdr:col>
      <xdr:colOff>101600</xdr:colOff>
      <xdr:row>58</xdr:row>
      <xdr:rowOff>74085</xdr:rowOff>
    </xdr:to>
    <xdr:sp macro="" textlink="">
      <xdr:nvSpPr>
        <xdr:cNvPr id="599" name="楕円 598"/>
        <xdr:cNvSpPr/>
      </xdr:nvSpPr>
      <xdr:spPr>
        <a:xfrm>
          <a:off x="12763500" y="99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65212</xdr:rowOff>
    </xdr:from>
    <xdr:ext cx="534377" cy="259045"/>
    <xdr:sp macro="" textlink="">
      <xdr:nvSpPr>
        <xdr:cNvPr id="600" name="テキスト ボックス 599"/>
        <xdr:cNvSpPr txBox="1"/>
      </xdr:nvSpPr>
      <xdr:spPr>
        <a:xfrm>
          <a:off x="12547111" y="10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30"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2921</xdr:rowOff>
    </xdr:from>
    <xdr:to>
      <xdr:col>81</xdr:col>
      <xdr:colOff>50800</xdr:colOff>
      <xdr:row>79</xdr:row>
      <xdr:rowOff>44450</xdr:rowOff>
    </xdr:to>
    <xdr:cxnSp macro="">
      <xdr:nvCxnSpPr>
        <xdr:cNvPr id="632" name="直線コネクタ 631"/>
        <xdr:cNvCxnSpPr/>
      </xdr:nvCxnSpPr>
      <xdr:spPr>
        <a:xfrm>
          <a:off x="14592300" y="1354747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4" name="テキスト ボックス 633"/>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2921</xdr:rowOff>
    </xdr:from>
    <xdr:to>
      <xdr:col>76</xdr:col>
      <xdr:colOff>114300</xdr:colOff>
      <xdr:row>79</xdr:row>
      <xdr:rowOff>35179</xdr:rowOff>
    </xdr:to>
    <xdr:cxnSp macro="">
      <xdr:nvCxnSpPr>
        <xdr:cNvPr id="635" name="直線コネクタ 634"/>
        <xdr:cNvCxnSpPr/>
      </xdr:nvCxnSpPr>
      <xdr:spPr>
        <a:xfrm flipV="1">
          <a:off x="13703300" y="1354747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6" name="フローチャート: 判断 635"/>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7" name="テキスト ボックス 636"/>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35179</xdr:rowOff>
    </xdr:from>
    <xdr:to>
      <xdr:col>71</xdr:col>
      <xdr:colOff>177800</xdr:colOff>
      <xdr:row>79</xdr:row>
      <xdr:rowOff>44450</xdr:rowOff>
    </xdr:to>
    <xdr:cxnSp macro="">
      <xdr:nvCxnSpPr>
        <xdr:cNvPr id="638" name="直線コネクタ 637"/>
        <xdr:cNvCxnSpPr/>
      </xdr:nvCxnSpPr>
      <xdr:spPr>
        <a:xfrm flipV="1">
          <a:off x="12814300" y="13579729"/>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9" name="フローチャート: 判断 638"/>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40" name="テキスト ボックス 639"/>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41" name="フローチャート: 判断 640"/>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2" name="テキスト ボックス 641"/>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123571</xdr:rowOff>
    </xdr:from>
    <xdr:to>
      <xdr:col>76</xdr:col>
      <xdr:colOff>165100</xdr:colOff>
      <xdr:row>79</xdr:row>
      <xdr:rowOff>53721</xdr:rowOff>
    </xdr:to>
    <xdr:sp macro="" textlink="">
      <xdr:nvSpPr>
        <xdr:cNvPr id="652" name="楕円 651"/>
        <xdr:cNvSpPr/>
      </xdr:nvSpPr>
      <xdr:spPr>
        <a:xfrm>
          <a:off x="14541500" y="134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44848</xdr:rowOff>
    </xdr:from>
    <xdr:ext cx="378565" cy="259045"/>
    <xdr:sp macro="" textlink="">
      <xdr:nvSpPr>
        <xdr:cNvPr id="653" name="テキスト ボックス 652"/>
        <xdr:cNvSpPr txBox="1"/>
      </xdr:nvSpPr>
      <xdr:spPr>
        <a:xfrm>
          <a:off x="14403017" y="13589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155829</xdr:rowOff>
    </xdr:from>
    <xdr:to>
      <xdr:col>72</xdr:col>
      <xdr:colOff>38100</xdr:colOff>
      <xdr:row>79</xdr:row>
      <xdr:rowOff>85979</xdr:rowOff>
    </xdr:to>
    <xdr:sp macro="" textlink="">
      <xdr:nvSpPr>
        <xdr:cNvPr id="654" name="楕円 653"/>
        <xdr:cNvSpPr/>
      </xdr:nvSpPr>
      <xdr:spPr>
        <a:xfrm>
          <a:off x="13652500" y="135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77106</xdr:rowOff>
    </xdr:from>
    <xdr:ext cx="313932" cy="259045"/>
    <xdr:sp macro="" textlink="">
      <xdr:nvSpPr>
        <xdr:cNvPr id="655" name="テキスト ボックス 654"/>
        <xdr:cNvSpPr txBox="1"/>
      </xdr:nvSpPr>
      <xdr:spPr>
        <a:xfrm>
          <a:off x="13546333" y="136216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159683</xdr:rowOff>
    </xdr:from>
    <xdr:to>
      <xdr:col>85</xdr:col>
      <xdr:colOff>127000</xdr:colOff>
      <xdr:row>97</xdr:row>
      <xdr:rowOff>20256</xdr:rowOff>
    </xdr:to>
    <xdr:cxnSp macro="">
      <xdr:nvCxnSpPr>
        <xdr:cNvPr id="686" name="直線コネクタ 685"/>
        <xdr:cNvCxnSpPr/>
      </xdr:nvCxnSpPr>
      <xdr:spPr>
        <a:xfrm flipV="1">
          <a:off x="15481300" y="16618883"/>
          <a:ext cx="8382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7"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20256</xdr:rowOff>
    </xdr:from>
    <xdr:to>
      <xdr:col>81</xdr:col>
      <xdr:colOff>50800</xdr:colOff>
      <xdr:row>97</xdr:row>
      <xdr:rowOff>20276</xdr:rowOff>
    </xdr:to>
    <xdr:cxnSp macro="">
      <xdr:nvCxnSpPr>
        <xdr:cNvPr id="689" name="直線コネクタ 688"/>
        <xdr:cNvCxnSpPr/>
      </xdr:nvCxnSpPr>
      <xdr:spPr>
        <a:xfrm flipV="1">
          <a:off x="14592300" y="1665090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91" name="テキスト ボックス 690"/>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20276</xdr:rowOff>
    </xdr:from>
    <xdr:to>
      <xdr:col>76</xdr:col>
      <xdr:colOff>114300</xdr:colOff>
      <xdr:row>97</xdr:row>
      <xdr:rowOff>24771</xdr:rowOff>
    </xdr:to>
    <xdr:cxnSp macro="">
      <xdr:nvCxnSpPr>
        <xdr:cNvPr id="692" name="直線コネクタ 691"/>
        <xdr:cNvCxnSpPr/>
      </xdr:nvCxnSpPr>
      <xdr:spPr>
        <a:xfrm flipV="1">
          <a:off x="13703300" y="16650926"/>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3" name="フローチャート: 判断 692"/>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4" name="テキスト ボックス 693"/>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24771</xdr:rowOff>
    </xdr:from>
    <xdr:to>
      <xdr:col>71</xdr:col>
      <xdr:colOff>177800</xdr:colOff>
      <xdr:row>97</xdr:row>
      <xdr:rowOff>35153</xdr:rowOff>
    </xdr:to>
    <xdr:cxnSp macro="">
      <xdr:nvCxnSpPr>
        <xdr:cNvPr id="695" name="直線コネクタ 694"/>
        <xdr:cNvCxnSpPr/>
      </xdr:nvCxnSpPr>
      <xdr:spPr>
        <a:xfrm flipV="1">
          <a:off x="12814300" y="16655421"/>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6" name="フローチャート: 判断 695"/>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7" name="テキスト ボックス 696"/>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8" name="フローチャート: 判断 697"/>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9" name="テキスト ボックス 698"/>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108883</xdr:rowOff>
    </xdr:from>
    <xdr:to>
      <xdr:col>85</xdr:col>
      <xdr:colOff>177800</xdr:colOff>
      <xdr:row>97</xdr:row>
      <xdr:rowOff>39033</xdr:rowOff>
    </xdr:to>
    <xdr:sp macro="" textlink="">
      <xdr:nvSpPr>
        <xdr:cNvPr id="705" name="楕円 704"/>
        <xdr:cNvSpPr/>
      </xdr:nvSpPr>
      <xdr:spPr>
        <a:xfrm>
          <a:off x="162687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87310</xdr:rowOff>
    </xdr:from>
    <xdr:ext cx="534377" cy="259045"/>
    <xdr:sp macro="" textlink="">
      <xdr:nvSpPr>
        <xdr:cNvPr id="706" name="公債費該当値テキスト"/>
        <xdr:cNvSpPr txBox="1"/>
      </xdr:nvSpPr>
      <xdr:spPr>
        <a:xfrm>
          <a:off x="16370300" y="165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140906</xdr:rowOff>
    </xdr:from>
    <xdr:to>
      <xdr:col>81</xdr:col>
      <xdr:colOff>101600</xdr:colOff>
      <xdr:row>97</xdr:row>
      <xdr:rowOff>71056</xdr:rowOff>
    </xdr:to>
    <xdr:sp macro="" textlink="">
      <xdr:nvSpPr>
        <xdr:cNvPr id="707" name="楕円 706"/>
        <xdr:cNvSpPr/>
      </xdr:nvSpPr>
      <xdr:spPr>
        <a:xfrm>
          <a:off x="15430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62183</xdr:rowOff>
    </xdr:from>
    <xdr:ext cx="534377" cy="259045"/>
    <xdr:sp macro="" textlink="">
      <xdr:nvSpPr>
        <xdr:cNvPr id="708" name="テキスト ボックス 707"/>
        <xdr:cNvSpPr txBox="1"/>
      </xdr:nvSpPr>
      <xdr:spPr>
        <a:xfrm>
          <a:off x="15214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140926</xdr:rowOff>
    </xdr:from>
    <xdr:to>
      <xdr:col>76</xdr:col>
      <xdr:colOff>165100</xdr:colOff>
      <xdr:row>97</xdr:row>
      <xdr:rowOff>71076</xdr:rowOff>
    </xdr:to>
    <xdr:sp macro="" textlink="">
      <xdr:nvSpPr>
        <xdr:cNvPr id="709" name="楕円 708"/>
        <xdr:cNvSpPr/>
      </xdr:nvSpPr>
      <xdr:spPr>
        <a:xfrm>
          <a:off x="14541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62203</xdr:rowOff>
    </xdr:from>
    <xdr:ext cx="534377" cy="259045"/>
    <xdr:sp macro="" textlink="">
      <xdr:nvSpPr>
        <xdr:cNvPr id="710" name="テキスト ボックス 709"/>
        <xdr:cNvSpPr txBox="1"/>
      </xdr:nvSpPr>
      <xdr:spPr>
        <a:xfrm>
          <a:off x="14325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145421</xdr:rowOff>
    </xdr:from>
    <xdr:to>
      <xdr:col>72</xdr:col>
      <xdr:colOff>38100</xdr:colOff>
      <xdr:row>97</xdr:row>
      <xdr:rowOff>75571</xdr:rowOff>
    </xdr:to>
    <xdr:sp macro="" textlink="">
      <xdr:nvSpPr>
        <xdr:cNvPr id="711" name="楕円 710"/>
        <xdr:cNvSpPr/>
      </xdr:nvSpPr>
      <xdr:spPr>
        <a:xfrm>
          <a:off x="13652500" y="166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66698</xdr:rowOff>
    </xdr:from>
    <xdr:ext cx="534377" cy="259045"/>
    <xdr:sp macro="" textlink="">
      <xdr:nvSpPr>
        <xdr:cNvPr id="712" name="テキスト ボックス 711"/>
        <xdr:cNvSpPr txBox="1"/>
      </xdr:nvSpPr>
      <xdr:spPr>
        <a:xfrm>
          <a:off x="13436111" y="1669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155803</xdr:rowOff>
    </xdr:from>
    <xdr:to>
      <xdr:col>67</xdr:col>
      <xdr:colOff>101600</xdr:colOff>
      <xdr:row>97</xdr:row>
      <xdr:rowOff>85953</xdr:rowOff>
    </xdr:to>
    <xdr:sp macro="" textlink="">
      <xdr:nvSpPr>
        <xdr:cNvPr id="713" name="楕円 712"/>
        <xdr:cNvSpPr/>
      </xdr:nvSpPr>
      <xdr:spPr>
        <a:xfrm>
          <a:off x="12763500" y="166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77080</xdr:rowOff>
    </xdr:from>
    <xdr:ext cx="534377" cy="259045"/>
    <xdr:sp macro="" textlink="">
      <xdr:nvSpPr>
        <xdr:cNvPr id="714" name="テキスト ボックス 713"/>
        <xdr:cNvSpPr txBox="1"/>
      </xdr:nvSpPr>
      <xdr:spPr>
        <a:xfrm>
          <a:off x="12547111" y="167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2" name="フローチャート: 判断 751"/>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3" name="テキスト ボックス 752"/>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5" name="フローチャート: 判断 754"/>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6" name="テキスト ボックス 755"/>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7" name="フローチャート: 判断 756"/>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8" name="テキスト ボックス 757"/>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156,100</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今後も消費税等の税率引上げに先行し、社会保障改革は進められていくこと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14,382</a:t>
          </a:r>
          <a:r>
            <a:rPr kumimoji="1" lang="ja-JP" altLang="en-US" sz="1300">
              <a:latin typeface="ＭＳ Ｐゴシック" panose="020B0600070205080204" pitchFamily="50" charset="-128"/>
              <a:ea typeface="ＭＳ Ｐゴシック" panose="020B0600070205080204" pitchFamily="50" charset="-128"/>
            </a:rPr>
            <a:t>円で、県内平均、類団平均と比較して高い水準にあるが、全国平均は下回った。消防力強化のための分署の整備が終了したことが減少の要因であるが、今後別の分署の整備や、指令システム改修などがあるため、今後とも必要な財政負担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20,951</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高金利で借り入れた政府資金等が償還満期を迎えたことや借入抑制を行ってきたことなどによる。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令和３年度において、新型コロナウイルス感染症への対応のため補正予算で取崩しを行ったものの、決算に伴う純繰越や新型コロナウイルス感染症対応地方創生臨時交付金などの補正予算における財源超過分を積み立てたことにより、令和２年度に引き続き適正な基準と言われてい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％程度を維持している。</a:t>
          </a: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年度から令和３年度までの間において、適正な予算執行により実質赤字額が算定されていない。</a:t>
          </a:r>
        </a:p>
        <a:p>
          <a:r>
            <a:rPr kumimoji="1" lang="ja-JP" altLang="en-US" sz="1400">
              <a:latin typeface="ＭＳ ゴシック" pitchFamily="49" charset="-128"/>
              <a:ea typeface="ＭＳ ゴシック" pitchFamily="49" charset="-128"/>
            </a:rPr>
            <a:t>・一般会計は、前年度に比べ歳入歳出決算額は減少したものの、実質収支額は増額となった。</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78</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79</v>
      </c>
      <c r="C2" s="179"/>
      <c r="D2" s="180"/>
    </row>
    <row r="3" spans="1:119" ht="18.75" customHeight="1" thickBot="1" x14ac:dyDescent="0.25">
      <c r="A3" s="178"/>
      <c r="B3" s="631" t="s">
        <v>80</v>
      </c>
      <c r="C3" s="632"/>
      <c r="D3" s="632"/>
      <c r="E3" s="633"/>
      <c r="F3" s="633"/>
      <c r="G3" s="633"/>
      <c r="H3" s="633"/>
      <c r="I3" s="633"/>
      <c r="J3" s="633"/>
      <c r="K3" s="633"/>
      <c r="L3" s="633" t="s">
        <v>81</v>
      </c>
      <c r="M3" s="633"/>
      <c r="N3" s="633"/>
      <c r="O3" s="633"/>
      <c r="P3" s="633"/>
      <c r="Q3" s="633"/>
      <c r="R3" s="636"/>
      <c r="S3" s="636"/>
      <c r="T3" s="636"/>
      <c r="U3" s="636"/>
      <c r="V3" s="637"/>
      <c r="W3" s="527" t="s">
        <v>82</v>
      </c>
      <c r="X3" s="528"/>
      <c r="Y3" s="528"/>
      <c r="Z3" s="528"/>
      <c r="AA3" s="528"/>
      <c r="AB3" s="632"/>
      <c r="AC3" s="636" t="s">
        <v>83</v>
      </c>
      <c r="AD3" s="528"/>
      <c r="AE3" s="528"/>
      <c r="AF3" s="528"/>
      <c r="AG3" s="528"/>
      <c r="AH3" s="528"/>
      <c r="AI3" s="528"/>
      <c r="AJ3" s="528"/>
      <c r="AK3" s="528"/>
      <c r="AL3" s="598"/>
      <c r="AM3" s="527" t="s">
        <v>84</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85</v>
      </c>
      <c r="BO3" s="528"/>
      <c r="BP3" s="528"/>
      <c r="BQ3" s="528"/>
      <c r="BR3" s="528"/>
      <c r="BS3" s="528"/>
      <c r="BT3" s="528"/>
      <c r="BU3" s="598"/>
      <c r="BV3" s="527" t="s">
        <v>86</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87</v>
      </c>
      <c r="CU3" s="528"/>
      <c r="CV3" s="528"/>
      <c r="CW3" s="528"/>
      <c r="CX3" s="528"/>
      <c r="CY3" s="528"/>
      <c r="CZ3" s="528"/>
      <c r="DA3" s="598"/>
      <c r="DB3" s="527" t="s">
        <v>88</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89</v>
      </c>
      <c r="AZ4" s="485"/>
      <c r="BA4" s="485"/>
      <c r="BB4" s="485"/>
      <c r="BC4" s="485"/>
      <c r="BD4" s="485"/>
      <c r="BE4" s="485"/>
      <c r="BF4" s="485"/>
      <c r="BG4" s="485"/>
      <c r="BH4" s="485"/>
      <c r="BI4" s="485"/>
      <c r="BJ4" s="485"/>
      <c r="BK4" s="485"/>
      <c r="BL4" s="485"/>
      <c r="BM4" s="486"/>
      <c r="BN4" s="487">
        <v>57747388</v>
      </c>
      <c r="BO4" s="488"/>
      <c r="BP4" s="488"/>
      <c r="BQ4" s="488"/>
      <c r="BR4" s="488"/>
      <c r="BS4" s="488"/>
      <c r="BT4" s="488"/>
      <c r="BU4" s="489"/>
      <c r="BV4" s="487">
        <v>66491848</v>
      </c>
      <c r="BW4" s="488"/>
      <c r="BX4" s="488"/>
      <c r="BY4" s="488"/>
      <c r="BZ4" s="488"/>
      <c r="CA4" s="488"/>
      <c r="CB4" s="488"/>
      <c r="CC4" s="489"/>
      <c r="CD4" s="624" t="s">
        <v>90</v>
      </c>
      <c r="CE4" s="625"/>
      <c r="CF4" s="625"/>
      <c r="CG4" s="625"/>
      <c r="CH4" s="625"/>
      <c r="CI4" s="625"/>
      <c r="CJ4" s="625"/>
      <c r="CK4" s="625"/>
      <c r="CL4" s="625"/>
      <c r="CM4" s="625"/>
      <c r="CN4" s="625"/>
      <c r="CO4" s="625"/>
      <c r="CP4" s="625"/>
      <c r="CQ4" s="625"/>
      <c r="CR4" s="625"/>
      <c r="CS4" s="626"/>
      <c r="CT4" s="627">
        <v>10.7</v>
      </c>
      <c r="CU4" s="628"/>
      <c r="CV4" s="628"/>
      <c r="CW4" s="628"/>
      <c r="CX4" s="628"/>
      <c r="CY4" s="628"/>
      <c r="CZ4" s="628"/>
      <c r="DA4" s="629"/>
      <c r="DB4" s="627">
        <v>7.7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91</v>
      </c>
      <c r="AN5" s="415"/>
      <c r="AO5" s="415"/>
      <c r="AP5" s="415"/>
      <c r="AQ5" s="415"/>
      <c r="AR5" s="415"/>
      <c r="AS5" s="415"/>
      <c r="AT5" s="416"/>
      <c r="AU5" s="516" t="s">
        <v>92</v>
      </c>
      <c r="AV5" s="517"/>
      <c r="AW5" s="517"/>
      <c r="AX5" s="517"/>
      <c r="AY5" s="472" t="s">
        <v>93</v>
      </c>
      <c r="AZ5" s="473"/>
      <c r="BA5" s="473"/>
      <c r="BB5" s="473"/>
      <c r="BC5" s="473"/>
      <c r="BD5" s="473"/>
      <c r="BE5" s="473"/>
      <c r="BF5" s="473"/>
      <c r="BG5" s="473"/>
      <c r="BH5" s="473"/>
      <c r="BI5" s="473"/>
      <c r="BJ5" s="473"/>
      <c r="BK5" s="473"/>
      <c r="BL5" s="473"/>
      <c r="BM5" s="474"/>
      <c r="BN5" s="458">
        <v>54411936</v>
      </c>
      <c r="BO5" s="459"/>
      <c r="BP5" s="459"/>
      <c r="BQ5" s="459"/>
      <c r="BR5" s="459"/>
      <c r="BS5" s="459"/>
      <c r="BT5" s="459"/>
      <c r="BU5" s="460"/>
      <c r="BV5" s="458">
        <v>63663470</v>
      </c>
      <c r="BW5" s="459"/>
      <c r="BX5" s="459"/>
      <c r="BY5" s="459"/>
      <c r="BZ5" s="459"/>
      <c r="CA5" s="459"/>
      <c r="CB5" s="459"/>
      <c r="CC5" s="460"/>
      <c r="CD5" s="498" t="s">
        <v>94</v>
      </c>
      <c r="CE5" s="418"/>
      <c r="CF5" s="418"/>
      <c r="CG5" s="418"/>
      <c r="CH5" s="418"/>
      <c r="CI5" s="418"/>
      <c r="CJ5" s="418"/>
      <c r="CK5" s="418"/>
      <c r="CL5" s="418"/>
      <c r="CM5" s="418"/>
      <c r="CN5" s="418"/>
      <c r="CO5" s="418"/>
      <c r="CP5" s="418"/>
      <c r="CQ5" s="418"/>
      <c r="CR5" s="418"/>
      <c r="CS5" s="499"/>
      <c r="CT5" s="455">
        <v>89.6</v>
      </c>
      <c r="CU5" s="456"/>
      <c r="CV5" s="456"/>
      <c r="CW5" s="456"/>
      <c r="CX5" s="456"/>
      <c r="CY5" s="456"/>
      <c r="CZ5" s="456"/>
      <c r="DA5" s="457"/>
      <c r="DB5" s="455">
        <v>91.4</v>
      </c>
      <c r="DC5" s="456"/>
      <c r="DD5" s="456"/>
      <c r="DE5" s="456"/>
      <c r="DF5" s="456"/>
      <c r="DG5" s="456"/>
      <c r="DH5" s="456"/>
      <c r="DI5" s="457"/>
    </row>
    <row r="6" spans="1:119" ht="18.75" customHeight="1" x14ac:dyDescent="0.2">
      <c r="A6" s="178"/>
      <c r="B6" s="604" t="s">
        <v>95</v>
      </c>
      <c r="C6" s="445"/>
      <c r="D6" s="445"/>
      <c r="E6" s="605"/>
      <c r="F6" s="605"/>
      <c r="G6" s="605"/>
      <c r="H6" s="605"/>
      <c r="I6" s="605"/>
      <c r="J6" s="605"/>
      <c r="K6" s="605"/>
      <c r="L6" s="605" t="s">
        <v>96</v>
      </c>
      <c r="M6" s="605"/>
      <c r="N6" s="605"/>
      <c r="O6" s="605"/>
      <c r="P6" s="605"/>
      <c r="Q6" s="605"/>
      <c r="R6" s="443"/>
      <c r="S6" s="443"/>
      <c r="T6" s="443"/>
      <c r="U6" s="443"/>
      <c r="V6" s="611"/>
      <c r="W6" s="548" t="s">
        <v>97</v>
      </c>
      <c r="X6" s="444"/>
      <c r="Y6" s="444"/>
      <c r="Z6" s="444"/>
      <c r="AA6" s="444"/>
      <c r="AB6" s="445"/>
      <c r="AC6" s="616" t="s">
        <v>98</v>
      </c>
      <c r="AD6" s="617"/>
      <c r="AE6" s="617"/>
      <c r="AF6" s="617"/>
      <c r="AG6" s="617"/>
      <c r="AH6" s="617"/>
      <c r="AI6" s="617"/>
      <c r="AJ6" s="617"/>
      <c r="AK6" s="617"/>
      <c r="AL6" s="618"/>
      <c r="AM6" s="515" t="s">
        <v>99</v>
      </c>
      <c r="AN6" s="415"/>
      <c r="AO6" s="415"/>
      <c r="AP6" s="415"/>
      <c r="AQ6" s="415"/>
      <c r="AR6" s="415"/>
      <c r="AS6" s="415"/>
      <c r="AT6" s="416"/>
      <c r="AU6" s="516" t="s">
        <v>92</v>
      </c>
      <c r="AV6" s="517"/>
      <c r="AW6" s="517"/>
      <c r="AX6" s="517"/>
      <c r="AY6" s="472" t="s">
        <v>100</v>
      </c>
      <c r="AZ6" s="473"/>
      <c r="BA6" s="473"/>
      <c r="BB6" s="473"/>
      <c r="BC6" s="473"/>
      <c r="BD6" s="473"/>
      <c r="BE6" s="473"/>
      <c r="BF6" s="473"/>
      <c r="BG6" s="473"/>
      <c r="BH6" s="473"/>
      <c r="BI6" s="473"/>
      <c r="BJ6" s="473"/>
      <c r="BK6" s="473"/>
      <c r="BL6" s="473"/>
      <c r="BM6" s="474"/>
      <c r="BN6" s="458">
        <v>3335452</v>
      </c>
      <c r="BO6" s="459"/>
      <c r="BP6" s="459"/>
      <c r="BQ6" s="459"/>
      <c r="BR6" s="459"/>
      <c r="BS6" s="459"/>
      <c r="BT6" s="459"/>
      <c r="BU6" s="460"/>
      <c r="BV6" s="458">
        <v>2828378</v>
      </c>
      <c r="BW6" s="459"/>
      <c r="BX6" s="459"/>
      <c r="BY6" s="459"/>
      <c r="BZ6" s="459"/>
      <c r="CA6" s="459"/>
      <c r="CB6" s="459"/>
      <c r="CC6" s="460"/>
      <c r="CD6" s="498" t="s">
        <v>101</v>
      </c>
      <c r="CE6" s="418"/>
      <c r="CF6" s="418"/>
      <c r="CG6" s="418"/>
      <c r="CH6" s="418"/>
      <c r="CI6" s="418"/>
      <c r="CJ6" s="418"/>
      <c r="CK6" s="418"/>
      <c r="CL6" s="418"/>
      <c r="CM6" s="418"/>
      <c r="CN6" s="418"/>
      <c r="CO6" s="418"/>
      <c r="CP6" s="418"/>
      <c r="CQ6" s="418"/>
      <c r="CR6" s="418"/>
      <c r="CS6" s="499"/>
      <c r="CT6" s="601">
        <v>90.4</v>
      </c>
      <c r="CU6" s="602"/>
      <c r="CV6" s="602"/>
      <c r="CW6" s="602"/>
      <c r="CX6" s="602"/>
      <c r="CY6" s="602"/>
      <c r="CZ6" s="602"/>
      <c r="DA6" s="603"/>
      <c r="DB6" s="601">
        <v>91.5</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102</v>
      </c>
      <c r="AN7" s="415"/>
      <c r="AO7" s="415"/>
      <c r="AP7" s="415"/>
      <c r="AQ7" s="415"/>
      <c r="AR7" s="415"/>
      <c r="AS7" s="415"/>
      <c r="AT7" s="416"/>
      <c r="AU7" s="516" t="s">
        <v>103</v>
      </c>
      <c r="AV7" s="517"/>
      <c r="AW7" s="517"/>
      <c r="AX7" s="517"/>
      <c r="AY7" s="472" t="s">
        <v>104</v>
      </c>
      <c r="AZ7" s="473"/>
      <c r="BA7" s="473"/>
      <c r="BB7" s="473"/>
      <c r="BC7" s="473"/>
      <c r="BD7" s="473"/>
      <c r="BE7" s="473"/>
      <c r="BF7" s="473"/>
      <c r="BG7" s="473"/>
      <c r="BH7" s="473"/>
      <c r="BI7" s="473"/>
      <c r="BJ7" s="473"/>
      <c r="BK7" s="473"/>
      <c r="BL7" s="473"/>
      <c r="BM7" s="474"/>
      <c r="BN7" s="458">
        <v>570276</v>
      </c>
      <c r="BO7" s="459"/>
      <c r="BP7" s="459"/>
      <c r="BQ7" s="459"/>
      <c r="BR7" s="459"/>
      <c r="BS7" s="459"/>
      <c r="BT7" s="459"/>
      <c r="BU7" s="460"/>
      <c r="BV7" s="458">
        <v>840212</v>
      </c>
      <c r="BW7" s="459"/>
      <c r="BX7" s="459"/>
      <c r="BY7" s="459"/>
      <c r="BZ7" s="459"/>
      <c r="CA7" s="459"/>
      <c r="CB7" s="459"/>
      <c r="CC7" s="460"/>
      <c r="CD7" s="498" t="s">
        <v>105</v>
      </c>
      <c r="CE7" s="418"/>
      <c r="CF7" s="418"/>
      <c r="CG7" s="418"/>
      <c r="CH7" s="418"/>
      <c r="CI7" s="418"/>
      <c r="CJ7" s="418"/>
      <c r="CK7" s="418"/>
      <c r="CL7" s="418"/>
      <c r="CM7" s="418"/>
      <c r="CN7" s="418"/>
      <c r="CO7" s="418"/>
      <c r="CP7" s="418"/>
      <c r="CQ7" s="418"/>
      <c r="CR7" s="418"/>
      <c r="CS7" s="499"/>
      <c r="CT7" s="458">
        <v>25827690</v>
      </c>
      <c r="CU7" s="459"/>
      <c r="CV7" s="459"/>
      <c r="CW7" s="459"/>
      <c r="CX7" s="459"/>
      <c r="CY7" s="459"/>
      <c r="CZ7" s="459"/>
      <c r="DA7" s="460"/>
      <c r="DB7" s="458">
        <v>25913867</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106</v>
      </c>
      <c r="AN8" s="415"/>
      <c r="AO8" s="415"/>
      <c r="AP8" s="415"/>
      <c r="AQ8" s="415"/>
      <c r="AR8" s="415"/>
      <c r="AS8" s="415"/>
      <c r="AT8" s="416"/>
      <c r="AU8" s="516" t="s">
        <v>92</v>
      </c>
      <c r="AV8" s="517"/>
      <c r="AW8" s="517"/>
      <c r="AX8" s="517"/>
      <c r="AY8" s="472" t="s">
        <v>107</v>
      </c>
      <c r="AZ8" s="473"/>
      <c r="BA8" s="473"/>
      <c r="BB8" s="473"/>
      <c r="BC8" s="473"/>
      <c r="BD8" s="473"/>
      <c r="BE8" s="473"/>
      <c r="BF8" s="473"/>
      <c r="BG8" s="473"/>
      <c r="BH8" s="473"/>
      <c r="BI8" s="473"/>
      <c r="BJ8" s="473"/>
      <c r="BK8" s="473"/>
      <c r="BL8" s="473"/>
      <c r="BM8" s="474"/>
      <c r="BN8" s="458">
        <v>2765176</v>
      </c>
      <c r="BO8" s="459"/>
      <c r="BP8" s="459"/>
      <c r="BQ8" s="459"/>
      <c r="BR8" s="459"/>
      <c r="BS8" s="459"/>
      <c r="BT8" s="459"/>
      <c r="BU8" s="460"/>
      <c r="BV8" s="458">
        <v>1988166</v>
      </c>
      <c r="BW8" s="459"/>
      <c r="BX8" s="459"/>
      <c r="BY8" s="459"/>
      <c r="BZ8" s="459"/>
      <c r="CA8" s="459"/>
      <c r="CB8" s="459"/>
      <c r="CC8" s="460"/>
      <c r="CD8" s="498" t="s">
        <v>108</v>
      </c>
      <c r="CE8" s="418"/>
      <c r="CF8" s="418"/>
      <c r="CG8" s="418"/>
      <c r="CH8" s="418"/>
      <c r="CI8" s="418"/>
      <c r="CJ8" s="418"/>
      <c r="CK8" s="418"/>
      <c r="CL8" s="418"/>
      <c r="CM8" s="418"/>
      <c r="CN8" s="418"/>
      <c r="CO8" s="418"/>
      <c r="CP8" s="418"/>
      <c r="CQ8" s="418"/>
      <c r="CR8" s="418"/>
      <c r="CS8" s="499"/>
      <c r="CT8" s="561">
        <v>1.04</v>
      </c>
      <c r="CU8" s="562"/>
      <c r="CV8" s="562"/>
      <c r="CW8" s="562"/>
      <c r="CX8" s="562"/>
      <c r="CY8" s="562"/>
      <c r="CZ8" s="562"/>
      <c r="DA8" s="563"/>
      <c r="DB8" s="561">
        <v>1.06</v>
      </c>
      <c r="DC8" s="562"/>
      <c r="DD8" s="562"/>
      <c r="DE8" s="562"/>
      <c r="DF8" s="562"/>
      <c r="DG8" s="562"/>
      <c r="DH8" s="562"/>
      <c r="DI8" s="563"/>
    </row>
    <row r="9" spans="1:119" ht="18.75" customHeight="1" thickBot="1" x14ac:dyDescent="0.25">
      <c r="A9" s="178"/>
      <c r="B9" s="590" t="s">
        <v>109</v>
      </c>
      <c r="C9" s="591"/>
      <c r="D9" s="591"/>
      <c r="E9" s="591"/>
      <c r="F9" s="591"/>
      <c r="G9" s="591"/>
      <c r="H9" s="591"/>
      <c r="I9" s="591"/>
      <c r="J9" s="591"/>
      <c r="K9" s="509"/>
      <c r="L9" s="592" t="s">
        <v>110</v>
      </c>
      <c r="M9" s="593"/>
      <c r="N9" s="593"/>
      <c r="O9" s="593"/>
      <c r="P9" s="593"/>
      <c r="Q9" s="594"/>
      <c r="R9" s="595">
        <v>136516</v>
      </c>
      <c r="S9" s="596"/>
      <c r="T9" s="596"/>
      <c r="U9" s="596"/>
      <c r="V9" s="597"/>
      <c r="W9" s="527" t="s">
        <v>111</v>
      </c>
      <c r="X9" s="528"/>
      <c r="Y9" s="528"/>
      <c r="Z9" s="528"/>
      <c r="AA9" s="528"/>
      <c r="AB9" s="528"/>
      <c r="AC9" s="528"/>
      <c r="AD9" s="528"/>
      <c r="AE9" s="528"/>
      <c r="AF9" s="528"/>
      <c r="AG9" s="528"/>
      <c r="AH9" s="528"/>
      <c r="AI9" s="528"/>
      <c r="AJ9" s="528"/>
      <c r="AK9" s="528"/>
      <c r="AL9" s="598"/>
      <c r="AM9" s="515" t="s">
        <v>112</v>
      </c>
      <c r="AN9" s="415"/>
      <c r="AO9" s="415"/>
      <c r="AP9" s="415"/>
      <c r="AQ9" s="415"/>
      <c r="AR9" s="415"/>
      <c r="AS9" s="415"/>
      <c r="AT9" s="416"/>
      <c r="AU9" s="516" t="s">
        <v>92</v>
      </c>
      <c r="AV9" s="517"/>
      <c r="AW9" s="517"/>
      <c r="AX9" s="517"/>
      <c r="AY9" s="472" t="s">
        <v>113</v>
      </c>
      <c r="AZ9" s="473"/>
      <c r="BA9" s="473"/>
      <c r="BB9" s="473"/>
      <c r="BC9" s="473"/>
      <c r="BD9" s="473"/>
      <c r="BE9" s="473"/>
      <c r="BF9" s="473"/>
      <c r="BG9" s="473"/>
      <c r="BH9" s="473"/>
      <c r="BI9" s="473"/>
      <c r="BJ9" s="473"/>
      <c r="BK9" s="473"/>
      <c r="BL9" s="473"/>
      <c r="BM9" s="474"/>
      <c r="BN9" s="458">
        <v>777010</v>
      </c>
      <c r="BO9" s="459"/>
      <c r="BP9" s="459"/>
      <c r="BQ9" s="459"/>
      <c r="BR9" s="459"/>
      <c r="BS9" s="459"/>
      <c r="BT9" s="459"/>
      <c r="BU9" s="460"/>
      <c r="BV9" s="458">
        <v>1110685</v>
      </c>
      <c r="BW9" s="459"/>
      <c r="BX9" s="459"/>
      <c r="BY9" s="459"/>
      <c r="BZ9" s="459"/>
      <c r="CA9" s="459"/>
      <c r="CB9" s="459"/>
      <c r="CC9" s="460"/>
      <c r="CD9" s="498" t="s">
        <v>114</v>
      </c>
      <c r="CE9" s="418"/>
      <c r="CF9" s="418"/>
      <c r="CG9" s="418"/>
      <c r="CH9" s="418"/>
      <c r="CI9" s="418"/>
      <c r="CJ9" s="418"/>
      <c r="CK9" s="418"/>
      <c r="CL9" s="418"/>
      <c r="CM9" s="418"/>
      <c r="CN9" s="418"/>
      <c r="CO9" s="418"/>
      <c r="CP9" s="418"/>
      <c r="CQ9" s="418"/>
      <c r="CR9" s="418"/>
      <c r="CS9" s="499"/>
      <c r="CT9" s="455">
        <v>8.6999999999999993</v>
      </c>
      <c r="CU9" s="456"/>
      <c r="CV9" s="456"/>
      <c r="CW9" s="456"/>
      <c r="CX9" s="456"/>
      <c r="CY9" s="456"/>
      <c r="CZ9" s="456"/>
      <c r="DA9" s="457"/>
      <c r="DB9" s="455">
        <v>8.1</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115</v>
      </c>
      <c r="M10" s="415"/>
      <c r="N10" s="415"/>
      <c r="O10" s="415"/>
      <c r="P10" s="415"/>
      <c r="Q10" s="416"/>
      <c r="R10" s="411">
        <v>130190</v>
      </c>
      <c r="S10" s="412"/>
      <c r="T10" s="412"/>
      <c r="U10" s="412"/>
      <c r="V10" s="471"/>
      <c r="W10" s="599"/>
      <c r="X10" s="409"/>
      <c r="Y10" s="409"/>
      <c r="Z10" s="409"/>
      <c r="AA10" s="409"/>
      <c r="AB10" s="409"/>
      <c r="AC10" s="409"/>
      <c r="AD10" s="409"/>
      <c r="AE10" s="409"/>
      <c r="AF10" s="409"/>
      <c r="AG10" s="409"/>
      <c r="AH10" s="409"/>
      <c r="AI10" s="409"/>
      <c r="AJ10" s="409"/>
      <c r="AK10" s="409"/>
      <c r="AL10" s="600"/>
      <c r="AM10" s="515" t="s">
        <v>116</v>
      </c>
      <c r="AN10" s="415"/>
      <c r="AO10" s="415"/>
      <c r="AP10" s="415"/>
      <c r="AQ10" s="415"/>
      <c r="AR10" s="415"/>
      <c r="AS10" s="415"/>
      <c r="AT10" s="416"/>
      <c r="AU10" s="516" t="s">
        <v>117</v>
      </c>
      <c r="AV10" s="517"/>
      <c r="AW10" s="517"/>
      <c r="AX10" s="517"/>
      <c r="AY10" s="472" t="s">
        <v>118</v>
      </c>
      <c r="AZ10" s="473"/>
      <c r="BA10" s="473"/>
      <c r="BB10" s="473"/>
      <c r="BC10" s="473"/>
      <c r="BD10" s="473"/>
      <c r="BE10" s="473"/>
      <c r="BF10" s="473"/>
      <c r="BG10" s="473"/>
      <c r="BH10" s="473"/>
      <c r="BI10" s="473"/>
      <c r="BJ10" s="473"/>
      <c r="BK10" s="473"/>
      <c r="BL10" s="473"/>
      <c r="BM10" s="474"/>
      <c r="BN10" s="458">
        <v>742111</v>
      </c>
      <c r="BO10" s="459"/>
      <c r="BP10" s="459"/>
      <c r="BQ10" s="459"/>
      <c r="BR10" s="459"/>
      <c r="BS10" s="459"/>
      <c r="BT10" s="459"/>
      <c r="BU10" s="460"/>
      <c r="BV10" s="458">
        <v>2652171</v>
      </c>
      <c r="BW10" s="459"/>
      <c r="BX10" s="459"/>
      <c r="BY10" s="459"/>
      <c r="BZ10" s="459"/>
      <c r="CA10" s="459"/>
      <c r="CB10" s="459"/>
      <c r="CC10" s="460"/>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120</v>
      </c>
      <c r="M11" s="420"/>
      <c r="N11" s="420"/>
      <c r="O11" s="420"/>
      <c r="P11" s="420"/>
      <c r="Q11" s="421"/>
      <c r="R11" s="587" t="s">
        <v>121</v>
      </c>
      <c r="S11" s="588"/>
      <c r="T11" s="588"/>
      <c r="U11" s="588"/>
      <c r="V11" s="589"/>
      <c r="W11" s="599"/>
      <c r="X11" s="409"/>
      <c r="Y11" s="409"/>
      <c r="Z11" s="409"/>
      <c r="AA11" s="409"/>
      <c r="AB11" s="409"/>
      <c r="AC11" s="409"/>
      <c r="AD11" s="409"/>
      <c r="AE11" s="409"/>
      <c r="AF11" s="409"/>
      <c r="AG11" s="409"/>
      <c r="AH11" s="409"/>
      <c r="AI11" s="409"/>
      <c r="AJ11" s="409"/>
      <c r="AK11" s="409"/>
      <c r="AL11" s="600"/>
      <c r="AM11" s="515" t="s">
        <v>122</v>
      </c>
      <c r="AN11" s="415"/>
      <c r="AO11" s="415"/>
      <c r="AP11" s="415"/>
      <c r="AQ11" s="415"/>
      <c r="AR11" s="415"/>
      <c r="AS11" s="415"/>
      <c r="AT11" s="416"/>
      <c r="AU11" s="516" t="s">
        <v>117</v>
      </c>
      <c r="AV11" s="517"/>
      <c r="AW11" s="517"/>
      <c r="AX11" s="517"/>
      <c r="AY11" s="472" t="s">
        <v>123</v>
      </c>
      <c r="AZ11" s="473"/>
      <c r="BA11" s="473"/>
      <c r="BB11" s="473"/>
      <c r="BC11" s="473"/>
      <c r="BD11" s="473"/>
      <c r="BE11" s="473"/>
      <c r="BF11" s="473"/>
      <c r="BG11" s="473"/>
      <c r="BH11" s="473"/>
      <c r="BI11" s="473"/>
      <c r="BJ11" s="473"/>
      <c r="BK11" s="473"/>
      <c r="BL11" s="473"/>
      <c r="BM11" s="474"/>
      <c r="BN11" s="458">
        <v>185295</v>
      </c>
      <c r="BO11" s="459"/>
      <c r="BP11" s="459"/>
      <c r="BQ11" s="459"/>
      <c r="BR11" s="459"/>
      <c r="BS11" s="459"/>
      <c r="BT11" s="459"/>
      <c r="BU11" s="460"/>
      <c r="BV11" s="458">
        <v>0</v>
      </c>
      <c r="BW11" s="459"/>
      <c r="BX11" s="459"/>
      <c r="BY11" s="459"/>
      <c r="BZ11" s="459"/>
      <c r="CA11" s="459"/>
      <c r="CB11" s="459"/>
      <c r="CC11" s="460"/>
      <c r="CD11" s="498" t="s">
        <v>124</v>
      </c>
      <c r="CE11" s="418"/>
      <c r="CF11" s="418"/>
      <c r="CG11" s="418"/>
      <c r="CH11" s="418"/>
      <c r="CI11" s="418"/>
      <c r="CJ11" s="418"/>
      <c r="CK11" s="418"/>
      <c r="CL11" s="418"/>
      <c r="CM11" s="418"/>
      <c r="CN11" s="418"/>
      <c r="CO11" s="418"/>
      <c r="CP11" s="418"/>
      <c r="CQ11" s="418"/>
      <c r="CR11" s="418"/>
      <c r="CS11" s="499"/>
      <c r="CT11" s="561" t="s">
        <v>125</v>
      </c>
      <c r="CU11" s="562"/>
      <c r="CV11" s="562"/>
      <c r="CW11" s="562"/>
      <c r="CX11" s="562"/>
      <c r="CY11" s="562"/>
      <c r="CZ11" s="562"/>
      <c r="DA11" s="563"/>
      <c r="DB11" s="561" t="s">
        <v>126</v>
      </c>
      <c r="DC11" s="562"/>
      <c r="DD11" s="562"/>
      <c r="DE11" s="562"/>
      <c r="DF11" s="562"/>
      <c r="DG11" s="562"/>
      <c r="DH11" s="562"/>
      <c r="DI11" s="563"/>
    </row>
    <row r="12" spans="1:119" ht="18.75" customHeight="1" x14ac:dyDescent="0.2">
      <c r="A12" s="178"/>
      <c r="B12" s="564" t="s">
        <v>127</v>
      </c>
      <c r="C12" s="565"/>
      <c r="D12" s="565"/>
      <c r="E12" s="565"/>
      <c r="F12" s="565"/>
      <c r="G12" s="565"/>
      <c r="H12" s="565"/>
      <c r="I12" s="565"/>
      <c r="J12" s="565"/>
      <c r="K12" s="566"/>
      <c r="L12" s="573" t="s">
        <v>128</v>
      </c>
      <c r="M12" s="574"/>
      <c r="N12" s="574"/>
      <c r="O12" s="574"/>
      <c r="P12" s="574"/>
      <c r="Q12" s="575"/>
      <c r="R12" s="576">
        <v>136965</v>
      </c>
      <c r="S12" s="577"/>
      <c r="T12" s="577"/>
      <c r="U12" s="577"/>
      <c r="V12" s="578"/>
      <c r="W12" s="579" t="s">
        <v>1</v>
      </c>
      <c r="X12" s="517"/>
      <c r="Y12" s="517"/>
      <c r="Z12" s="517"/>
      <c r="AA12" s="517"/>
      <c r="AB12" s="580"/>
      <c r="AC12" s="581" t="s">
        <v>129</v>
      </c>
      <c r="AD12" s="582"/>
      <c r="AE12" s="582"/>
      <c r="AF12" s="582"/>
      <c r="AG12" s="583"/>
      <c r="AH12" s="581" t="s">
        <v>130</v>
      </c>
      <c r="AI12" s="582"/>
      <c r="AJ12" s="582"/>
      <c r="AK12" s="582"/>
      <c r="AL12" s="584"/>
      <c r="AM12" s="515" t="s">
        <v>131</v>
      </c>
      <c r="AN12" s="415"/>
      <c r="AO12" s="415"/>
      <c r="AP12" s="415"/>
      <c r="AQ12" s="415"/>
      <c r="AR12" s="415"/>
      <c r="AS12" s="415"/>
      <c r="AT12" s="416"/>
      <c r="AU12" s="516" t="s">
        <v>117</v>
      </c>
      <c r="AV12" s="517"/>
      <c r="AW12" s="517"/>
      <c r="AX12" s="517"/>
      <c r="AY12" s="472" t="s">
        <v>132</v>
      </c>
      <c r="AZ12" s="473"/>
      <c r="BA12" s="473"/>
      <c r="BB12" s="473"/>
      <c r="BC12" s="473"/>
      <c r="BD12" s="473"/>
      <c r="BE12" s="473"/>
      <c r="BF12" s="473"/>
      <c r="BG12" s="473"/>
      <c r="BH12" s="473"/>
      <c r="BI12" s="473"/>
      <c r="BJ12" s="473"/>
      <c r="BK12" s="473"/>
      <c r="BL12" s="473"/>
      <c r="BM12" s="474"/>
      <c r="BN12" s="458">
        <v>536165</v>
      </c>
      <c r="BO12" s="459"/>
      <c r="BP12" s="459"/>
      <c r="BQ12" s="459"/>
      <c r="BR12" s="459"/>
      <c r="BS12" s="459"/>
      <c r="BT12" s="459"/>
      <c r="BU12" s="460"/>
      <c r="BV12" s="458">
        <v>2276121</v>
      </c>
      <c r="BW12" s="459"/>
      <c r="BX12" s="459"/>
      <c r="BY12" s="459"/>
      <c r="BZ12" s="459"/>
      <c r="CA12" s="459"/>
      <c r="CB12" s="459"/>
      <c r="CC12" s="460"/>
      <c r="CD12" s="498" t="s">
        <v>133</v>
      </c>
      <c r="CE12" s="418"/>
      <c r="CF12" s="418"/>
      <c r="CG12" s="418"/>
      <c r="CH12" s="418"/>
      <c r="CI12" s="418"/>
      <c r="CJ12" s="418"/>
      <c r="CK12" s="418"/>
      <c r="CL12" s="418"/>
      <c r="CM12" s="418"/>
      <c r="CN12" s="418"/>
      <c r="CO12" s="418"/>
      <c r="CP12" s="418"/>
      <c r="CQ12" s="418"/>
      <c r="CR12" s="418"/>
      <c r="CS12" s="499"/>
      <c r="CT12" s="561" t="s">
        <v>134</v>
      </c>
      <c r="CU12" s="562"/>
      <c r="CV12" s="562"/>
      <c r="CW12" s="562"/>
      <c r="CX12" s="562"/>
      <c r="CY12" s="562"/>
      <c r="CZ12" s="562"/>
      <c r="DA12" s="563"/>
      <c r="DB12" s="561" t="s">
        <v>135</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136</v>
      </c>
      <c r="N13" s="543"/>
      <c r="O13" s="543"/>
      <c r="P13" s="543"/>
      <c r="Q13" s="544"/>
      <c r="R13" s="545">
        <v>134275</v>
      </c>
      <c r="S13" s="546"/>
      <c r="T13" s="546"/>
      <c r="U13" s="546"/>
      <c r="V13" s="547"/>
      <c r="W13" s="548" t="s">
        <v>137</v>
      </c>
      <c r="X13" s="444"/>
      <c r="Y13" s="444"/>
      <c r="Z13" s="444"/>
      <c r="AA13" s="444"/>
      <c r="AB13" s="445"/>
      <c r="AC13" s="411">
        <v>685</v>
      </c>
      <c r="AD13" s="412"/>
      <c r="AE13" s="412"/>
      <c r="AF13" s="412"/>
      <c r="AG13" s="413"/>
      <c r="AH13" s="411">
        <v>727</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1168251</v>
      </c>
      <c r="BO13" s="459"/>
      <c r="BP13" s="459"/>
      <c r="BQ13" s="459"/>
      <c r="BR13" s="459"/>
      <c r="BS13" s="459"/>
      <c r="BT13" s="459"/>
      <c r="BU13" s="460"/>
      <c r="BV13" s="458">
        <v>1486735</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3.7</v>
      </c>
      <c r="CU13" s="456"/>
      <c r="CV13" s="456"/>
      <c r="CW13" s="456"/>
      <c r="CX13" s="456"/>
      <c r="CY13" s="456"/>
      <c r="CZ13" s="456"/>
      <c r="DA13" s="457"/>
      <c r="DB13" s="455">
        <v>2.8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142</v>
      </c>
      <c r="M14" s="585"/>
      <c r="N14" s="585"/>
      <c r="O14" s="585"/>
      <c r="P14" s="585"/>
      <c r="Q14" s="586"/>
      <c r="R14" s="545">
        <v>136134</v>
      </c>
      <c r="S14" s="546"/>
      <c r="T14" s="546"/>
      <c r="U14" s="546"/>
      <c r="V14" s="547"/>
      <c r="W14" s="549"/>
      <c r="X14" s="447"/>
      <c r="Y14" s="447"/>
      <c r="Z14" s="447"/>
      <c r="AA14" s="447"/>
      <c r="AB14" s="448"/>
      <c r="AC14" s="538">
        <v>1.1000000000000001</v>
      </c>
      <c r="AD14" s="539"/>
      <c r="AE14" s="539"/>
      <c r="AF14" s="539"/>
      <c r="AG14" s="540"/>
      <c r="AH14" s="538">
        <v>1.3</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v>28.7</v>
      </c>
      <c r="CU14" s="556"/>
      <c r="CV14" s="556"/>
      <c r="CW14" s="556"/>
      <c r="CX14" s="556"/>
      <c r="CY14" s="556"/>
      <c r="CZ14" s="556"/>
      <c r="DA14" s="557"/>
      <c r="DB14" s="555">
        <v>32.700000000000003</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144</v>
      </c>
      <c r="N15" s="543"/>
      <c r="O15" s="543"/>
      <c r="P15" s="543"/>
      <c r="Q15" s="544"/>
      <c r="R15" s="545">
        <v>133444</v>
      </c>
      <c r="S15" s="546"/>
      <c r="T15" s="546"/>
      <c r="U15" s="546"/>
      <c r="V15" s="547"/>
      <c r="W15" s="548" t="s">
        <v>145</v>
      </c>
      <c r="X15" s="444"/>
      <c r="Y15" s="444"/>
      <c r="Z15" s="444"/>
      <c r="AA15" s="444"/>
      <c r="AB15" s="445"/>
      <c r="AC15" s="411">
        <v>15558</v>
      </c>
      <c r="AD15" s="412"/>
      <c r="AE15" s="412"/>
      <c r="AF15" s="412"/>
      <c r="AG15" s="413"/>
      <c r="AH15" s="411">
        <v>14309</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19709791</v>
      </c>
      <c r="BO15" s="488"/>
      <c r="BP15" s="488"/>
      <c r="BQ15" s="488"/>
      <c r="BR15" s="488"/>
      <c r="BS15" s="488"/>
      <c r="BT15" s="488"/>
      <c r="BU15" s="489"/>
      <c r="BV15" s="487">
        <v>20164991</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26</v>
      </c>
      <c r="AD16" s="539"/>
      <c r="AE16" s="539"/>
      <c r="AF16" s="539"/>
      <c r="AG16" s="540"/>
      <c r="AH16" s="538">
        <v>26.1</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20000707</v>
      </c>
      <c r="BO16" s="459"/>
      <c r="BP16" s="459"/>
      <c r="BQ16" s="459"/>
      <c r="BR16" s="459"/>
      <c r="BS16" s="459"/>
      <c r="BT16" s="459"/>
      <c r="BU16" s="460"/>
      <c r="BV16" s="458">
        <v>18993978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151</v>
      </c>
      <c r="N17" s="552"/>
      <c r="O17" s="552"/>
      <c r="P17" s="552"/>
      <c r="Q17" s="553"/>
      <c r="R17" s="535" t="s">
        <v>149</v>
      </c>
      <c r="S17" s="536"/>
      <c r="T17" s="536"/>
      <c r="U17" s="536"/>
      <c r="V17" s="537"/>
      <c r="W17" s="548" t="s">
        <v>152</v>
      </c>
      <c r="X17" s="444"/>
      <c r="Y17" s="444"/>
      <c r="Z17" s="444"/>
      <c r="AA17" s="444"/>
      <c r="AB17" s="445"/>
      <c r="AC17" s="411">
        <v>43674</v>
      </c>
      <c r="AD17" s="412"/>
      <c r="AE17" s="412"/>
      <c r="AF17" s="412"/>
      <c r="AG17" s="413"/>
      <c r="AH17" s="411">
        <v>39821</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25285536</v>
      </c>
      <c r="BO17" s="459"/>
      <c r="BP17" s="459"/>
      <c r="BQ17" s="459"/>
      <c r="BR17" s="459"/>
      <c r="BS17" s="459"/>
      <c r="BT17" s="459"/>
      <c r="BU17" s="460"/>
      <c r="BV17" s="458">
        <v>25913867</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154</v>
      </c>
      <c r="C18" s="509"/>
      <c r="D18" s="509"/>
      <c r="E18" s="510"/>
      <c r="F18" s="510"/>
      <c r="G18" s="510"/>
      <c r="H18" s="510"/>
      <c r="I18" s="510"/>
      <c r="J18" s="510"/>
      <c r="K18" s="510"/>
      <c r="L18" s="511">
        <v>26.59</v>
      </c>
      <c r="M18" s="511"/>
      <c r="N18" s="511"/>
      <c r="O18" s="511"/>
      <c r="P18" s="511"/>
      <c r="Q18" s="511"/>
      <c r="R18" s="512"/>
      <c r="S18" s="512"/>
      <c r="T18" s="512"/>
      <c r="U18" s="512"/>
      <c r="V18" s="513"/>
      <c r="W18" s="529"/>
      <c r="X18" s="530"/>
      <c r="Y18" s="530"/>
      <c r="Z18" s="530"/>
      <c r="AA18" s="530"/>
      <c r="AB18" s="554"/>
      <c r="AC18" s="428">
        <v>72.900000000000006</v>
      </c>
      <c r="AD18" s="429"/>
      <c r="AE18" s="429"/>
      <c r="AF18" s="429"/>
      <c r="AG18" s="514"/>
      <c r="AH18" s="428">
        <v>72.599999999999994</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24608470</v>
      </c>
      <c r="BO18" s="459"/>
      <c r="BP18" s="459"/>
      <c r="BQ18" s="459"/>
      <c r="BR18" s="459"/>
      <c r="BS18" s="459"/>
      <c r="BT18" s="459"/>
      <c r="BU18" s="460"/>
      <c r="BV18" s="458">
        <v>23995284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156</v>
      </c>
      <c r="C19" s="509"/>
      <c r="D19" s="509"/>
      <c r="E19" s="510"/>
      <c r="F19" s="510"/>
      <c r="G19" s="510"/>
      <c r="H19" s="510"/>
      <c r="I19" s="510"/>
      <c r="J19" s="510"/>
      <c r="K19" s="510"/>
      <c r="L19" s="518">
        <v>5134</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32943106</v>
      </c>
      <c r="BO19" s="459"/>
      <c r="BP19" s="459"/>
      <c r="BQ19" s="459"/>
      <c r="BR19" s="459"/>
      <c r="BS19" s="459"/>
      <c r="BT19" s="459"/>
      <c r="BU19" s="460"/>
      <c r="BV19" s="458">
        <v>32212433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158</v>
      </c>
      <c r="C20" s="509"/>
      <c r="D20" s="509"/>
      <c r="E20" s="510"/>
      <c r="F20" s="510"/>
      <c r="G20" s="510"/>
      <c r="H20" s="510"/>
      <c r="I20" s="510"/>
      <c r="J20" s="510"/>
      <c r="K20" s="510"/>
      <c r="L20" s="518">
        <v>58339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28000121</v>
      </c>
      <c r="BO22" s="488"/>
      <c r="BP22" s="488"/>
      <c r="BQ22" s="488"/>
      <c r="BR22" s="488"/>
      <c r="BS22" s="488"/>
      <c r="BT22" s="488"/>
      <c r="BU22" s="489"/>
      <c r="BV22" s="487">
        <v>28276179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15902771</v>
      </c>
      <c r="BO23" s="459"/>
      <c r="BP23" s="459"/>
      <c r="BQ23" s="459"/>
      <c r="BR23" s="459"/>
      <c r="BS23" s="459"/>
      <c r="BT23" s="459"/>
      <c r="BU23" s="460"/>
      <c r="BV23" s="458">
        <v>15800909</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168</v>
      </c>
      <c r="F24" s="415"/>
      <c r="G24" s="415"/>
      <c r="H24" s="415"/>
      <c r="I24" s="415"/>
      <c r="J24" s="415"/>
      <c r="K24" s="416"/>
      <c r="L24" s="411">
        <v>1</v>
      </c>
      <c r="M24" s="412"/>
      <c r="N24" s="412"/>
      <c r="O24" s="412"/>
      <c r="P24" s="413"/>
      <c r="Q24" s="411">
        <v>8370</v>
      </c>
      <c r="R24" s="412"/>
      <c r="S24" s="412"/>
      <c r="T24" s="412"/>
      <c r="U24" s="412"/>
      <c r="V24" s="413"/>
      <c r="W24" s="501"/>
      <c r="X24" s="438"/>
      <c r="Y24" s="439"/>
      <c r="Z24" s="414" t="s">
        <v>169</v>
      </c>
      <c r="AA24" s="415"/>
      <c r="AB24" s="415"/>
      <c r="AC24" s="415"/>
      <c r="AD24" s="415"/>
      <c r="AE24" s="415"/>
      <c r="AF24" s="415"/>
      <c r="AG24" s="416"/>
      <c r="AH24" s="411">
        <v>802</v>
      </c>
      <c r="AI24" s="412"/>
      <c r="AJ24" s="412"/>
      <c r="AK24" s="412"/>
      <c r="AL24" s="413"/>
      <c r="AM24" s="411">
        <v>2419634</v>
      </c>
      <c r="AN24" s="412"/>
      <c r="AO24" s="412"/>
      <c r="AP24" s="412"/>
      <c r="AQ24" s="412"/>
      <c r="AR24" s="413"/>
      <c r="AS24" s="411">
        <v>3017</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26106726</v>
      </c>
      <c r="BO24" s="459"/>
      <c r="BP24" s="459"/>
      <c r="BQ24" s="459"/>
      <c r="BR24" s="459"/>
      <c r="BS24" s="459"/>
      <c r="BT24" s="459"/>
      <c r="BU24" s="460"/>
      <c r="BV24" s="458">
        <v>26290612</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171</v>
      </c>
      <c r="F25" s="415"/>
      <c r="G25" s="415"/>
      <c r="H25" s="415"/>
      <c r="I25" s="415"/>
      <c r="J25" s="415"/>
      <c r="K25" s="416"/>
      <c r="L25" s="411">
        <v>2</v>
      </c>
      <c r="M25" s="412"/>
      <c r="N25" s="412"/>
      <c r="O25" s="412"/>
      <c r="P25" s="413"/>
      <c r="Q25" s="411">
        <v>7460</v>
      </c>
      <c r="R25" s="412"/>
      <c r="S25" s="412"/>
      <c r="T25" s="412"/>
      <c r="U25" s="412"/>
      <c r="V25" s="413"/>
      <c r="W25" s="501"/>
      <c r="X25" s="438"/>
      <c r="Y25" s="439"/>
      <c r="Z25" s="414" t="s">
        <v>172</v>
      </c>
      <c r="AA25" s="415"/>
      <c r="AB25" s="415"/>
      <c r="AC25" s="415"/>
      <c r="AD25" s="415"/>
      <c r="AE25" s="415"/>
      <c r="AF25" s="415"/>
      <c r="AG25" s="416"/>
      <c r="AH25" s="411">
        <v>186</v>
      </c>
      <c r="AI25" s="412"/>
      <c r="AJ25" s="412"/>
      <c r="AK25" s="412"/>
      <c r="AL25" s="413"/>
      <c r="AM25" s="411">
        <v>542376</v>
      </c>
      <c r="AN25" s="412"/>
      <c r="AO25" s="412"/>
      <c r="AP25" s="412"/>
      <c r="AQ25" s="412"/>
      <c r="AR25" s="413"/>
      <c r="AS25" s="411">
        <v>2916</v>
      </c>
      <c r="AT25" s="412"/>
      <c r="AU25" s="412"/>
      <c r="AV25" s="412"/>
      <c r="AW25" s="412"/>
      <c r="AX25" s="471"/>
      <c r="AY25" s="484" t="s">
        <v>173</v>
      </c>
      <c r="AZ25" s="485"/>
      <c r="BA25" s="485"/>
      <c r="BB25" s="485"/>
      <c r="BC25" s="485"/>
      <c r="BD25" s="485"/>
      <c r="BE25" s="485"/>
      <c r="BF25" s="485"/>
      <c r="BG25" s="485"/>
      <c r="BH25" s="485"/>
      <c r="BI25" s="485"/>
      <c r="BJ25" s="485"/>
      <c r="BK25" s="485"/>
      <c r="BL25" s="485"/>
      <c r="BM25" s="486"/>
      <c r="BN25" s="487">
        <v>8034838</v>
      </c>
      <c r="BO25" s="488"/>
      <c r="BP25" s="488"/>
      <c r="BQ25" s="488"/>
      <c r="BR25" s="488"/>
      <c r="BS25" s="488"/>
      <c r="BT25" s="488"/>
      <c r="BU25" s="489"/>
      <c r="BV25" s="487">
        <v>8042558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174</v>
      </c>
      <c r="F26" s="415"/>
      <c r="G26" s="415"/>
      <c r="H26" s="415"/>
      <c r="I26" s="415"/>
      <c r="J26" s="415"/>
      <c r="K26" s="416"/>
      <c r="L26" s="411">
        <v>1</v>
      </c>
      <c r="M26" s="412"/>
      <c r="N26" s="412"/>
      <c r="O26" s="412"/>
      <c r="P26" s="413"/>
      <c r="Q26" s="411">
        <v>7000</v>
      </c>
      <c r="R26" s="412"/>
      <c r="S26" s="412"/>
      <c r="T26" s="412"/>
      <c r="U26" s="412"/>
      <c r="V26" s="413"/>
      <c r="W26" s="501"/>
      <c r="X26" s="438"/>
      <c r="Y26" s="439"/>
      <c r="Z26" s="414" t="s">
        <v>175</v>
      </c>
      <c r="AA26" s="469"/>
      <c r="AB26" s="469"/>
      <c r="AC26" s="469"/>
      <c r="AD26" s="469"/>
      <c r="AE26" s="469"/>
      <c r="AF26" s="469"/>
      <c r="AG26" s="470"/>
      <c r="AH26" s="411">
        <v>60</v>
      </c>
      <c r="AI26" s="412"/>
      <c r="AJ26" s="412"/>
      <c r="AK26" s="412"/>
      <c r="AL26" s="413"/>
      <c r="AM26" s="411">
        <v>171840</v>
      </c>
      <c r="AN26" s="412"/>
      <c r="AO26" s="412"/>
      <c r="AP26" s="412"/>
      <c r="AQ26" s="412"/>
      <c r="AR26" s="413"/>
      <c r="AS26" s="411">
        <v>2864</v>
      </c>
      <c r="AT26" s="412"/>
      <c r="AU26" s="412"/>
      <c r="AV26" s="412"/>
      <c r="AW26" s="412"/>
      <c r="AX26" s="471"/>
      <c r="AY26" s="498" t="s">
        <v>176</v>
      </c>
      <c r="AZ26" s="418"/>
      <c r="BA26" s="418"/>
      <c r="BB26" s="418"/>
      <c r="BC26" s="418"/>
      <c r="BD26" s="418"/>
      <c r="BE26" s="418"/>
      <c r="BF26" s="418"/>
      <c r="BG26" s="418"/>
      <c r="BH26" s="418"/>
      <c r="BI26" s="418"/>
      <c r="BJ26" s="418"/>
      <c r="BK26" s="418"/>
      <c r="BL26" s="418"/>
      <c r="BM26" s="499"/>
      <c r="BN26" s="458" t="s">
        <v>126</v>
      </c>
      <c r="BO26" s="459"/>
      <c r="BP26" s="459"/>
      <c r="BQ26" s="459"/>
      <c r="BR26" s="459"/>
      <c r="BS26" s="459"/>
      <c r="BT26" s="459"/>
      <c r="BU26" s="460"/>
      <c r="BV26" s="458" t="s">
        <v>126</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177</v>
      </c>
      <c r="F27" s="415"/>
      <c r="G27" s="415"/>
      <c r="H27" s="415"/>
      <c r="I27" s="415"/>
      <c r="J27" s="415"/>
      <c r="K27" s="416"/>
      <c r="L27" s="411">
        <v>1</v>
      </c>
      <c r="M27" s="412"/>
      <c r="N27" s="412"/>
      <c r="O27" s="412"/>
      <c r="P27" s="413"/>
      <c r="Q27" s="411">
        <v>5360</v>
      </c>
      <c r="R27" s="412"/>
      <c r="S27" s="412"/>
      <c r="T27" s="412"/>
      <c r="U27" s="412"/>
      <c r="V27" s="413"/>
      <c r="W27" s="501"/>
      <c r="X27" s="438"/>
      <c r="Y27" s="439"/>
      <c r="Z27" s="414" t="s">
        <v>178</v>
      </c>
      <c r="AA27" s="415"/>
      <c r="AB27" s="415"/>
      <c r="AC27" s="415"/>
      <c r="AD27" s="415"/>
      <c r="AE27" s="415"/>
      <c r="AF27" s="415"/>
      <c r="AG27" s="416"/>
      <c r="AH27" s="411">
        <v>13</v>
      </c>
      <c r="AI27" s="412"/>
      <c r="AJ27" s="412"/>
      <c r="AK27" s="412"/>
      <c r="AL27" s="413"/>
      <c r="AM27" s="411">
        <v>48581</v>
      </c>
      <c r="AN27" s="412"/>
      <c r="AO27" s="412"/>
      <c r="AP27" s="412"/>
      <c r="AQ27" s="412"/>
      <c r="AR27" s="413"/>
      <c r="AS27" s="411">
        <v>3737</v>
      </c>
      <c r="AT27" s="412"/>
      <c r="AU27" s="412"/>
      <c r="AV27" s="412"/>
      <c r="AW27" s="412"/>
      <c r="AX27" s="471"/>
      <c r="AY27" s="495" t="s">
        <v>179</v>
      </c>
      <c r="AZ27" s="496"/>
      <c r="BA27" s="496"/>
      <c r="BB27" s="496"/>
      <c r="BC27" s="496"/>
      <c r="BD27" s="496"/>
      <c r="BE27" s="496"/>
      <c r="BF27" s="496"/>
      <c r="BG27" s="496"/>
      <c r="BH27" s="496"/>
      <c r="BI27" s="496"/>
      <c r="BJ27" s="496"/>
      <c r="BK27" s="496"/>
      <c r="BL27" s="496"/>
      <c r="BM27" s="497"/>
      <c r="BN27" s="492" t="s">
        <v>135</v>
      </c>
      <c r="BO27" s="493"/>
      <c r="BP27" s="493"/>
      <c r="BQ27" s="493"/>
      <c r="BR27" s="493"/>
      <c r="BS27" s="493"/>
      <c r="BT27" s="493"/>
      <c r="BU27" s="494"/>
      <c r="BV27" s="492" t="s">
        <v>135</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180</v>
      </c>
      <c r="F28" s="415"/>
      <c r="G28" s="415"/>
      <c r="H28" s="415"/>
      <c r="I28" s="415"/>
      <c r="J28" s="415"/>
      <c r="K28" s="416"/>
      <c r="L28" s="411">
        <v>1</v>
      </c>
      <c r="M28" s="412"/>
      <c r="N28" s="412"/>
      <c r="O28" s="412"/>
      <c r="P28" s="413"/>
      <c r="Q28" s="411">
        <v>4510</v>
      </c>
      <c r="R28" s="412"/>
      <c r="S28" s="412"/>
      <c r="T28" s="412"/>
      <c r="U28" s="412"/>
      <c r="V28" s="413"/>
      <c r="W28" s="501"/>
      <c r="X28" s="438"/>
      <c r="Y28" s="439"/>
      <c r="Z28" s="414" t="s">
        <v>181</v>
      </c>
      <c r="AA28" s="415"/>
      <c r="AB28" s="415"/>
      <c r="AC28" s="415"/>
      <c r="AD28" s="415"/>
      <c r="AE28" s="415"/>
      <c r="AF28" s="415"/>
      <c r="AG28" s="416"/>
      <c r="AH28" s="411" t="s">
        <v>126</v>
      </c>
      <c r="AI28" s="412"/>
      <c r="AJ28" s="412"/>
      <c r="AK28" s="412"/>
      <c r="AL28" s="413"/>
      <c r="AM28" s="411" t="s">
        <v>135</v>
      </c>
      <c r="AN28" s="412"/>
      <c r="AO28" s="412"/>
      <c r="AP28" s="412"/>
      <c r="AQ28" s="412"/>
      <c r="AR28" s="413"/>
      <c r="AS28" s="411" t="s">
        <v>135</v>
      </c>
      <c r="AT28" s="412"/>
      <c r="AU28" s="412"/>
      <c r="AV28" s="412"/>
      <c r="AW28" s="412"/>
      <c r="AX28" s="471"/>
      <c r="AY28" s="475" t="s">
        <v>182</v>
      </c>
      <c r="AZ28" s="476"/>
      <c r="BA28" s="476"/>
      <c r="BB28" s="477"/>
      <c r="BC28" s="484" t="s">
        <v>46</v>
      </c>
      <c r="BD28" s="485"/>
      <c r="BE28" s="485"/>
      <c r="BF28" s="485"/>
      <c r="BG28" s="485"/>
      <c r="BH28" s="485"/>
      <c r="BI28" s="485"/>
      <c r="BJ28" s="485"/>
      <c r="BK28" s="485"/>
      <c r="BL28" s="485"/>
      <c r="BM28" s="486"/>
      <c r="BN28" s="487">
        <v>2836461</v>
      </c>
      <c r="BO28" s="488"/>
      <c r="BP28" s="488"/>
      <c r="BQ28" s="488"/>
      <c r="BR28" s="488"/>
      <c r="BS28" s="488"/>
      <c r="BT28" s="488"/>
      <c r="BU28" s="489"/>
      <c r="BV28" s="487">
        <v>2630515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183</v>
      </c>
      <c r="F29" s="415"/>
      <c r="G29" s="415"/>
      <c r="H29" s="415"/>
      <c r="I29" s="415"/>
      <c r="J29" s="415"/>
      <c r="K29" s="416"/>
      <c r="L29" s="411">
        <v>20</v>
      </c>
      <c r="M29" s="412"/>
      <c r="N29" s="412"/>
      <c r="O29" s="412"/>
      <c r="P29" s="413"/>
      <c r="Q29" s="411">
        <v>4220</v>
      </c>
      <c r="R29" s="412"/>
      <c r="S29" s="412"/>
      <c r="T29" s="412"/>
      <c r="U29" s="412"/>
      <c r="V29" s="413"/>
      <c r="W29" s="502"/>
      <c r="X29" s="503"/>
      <c r="Y29" s="504"/>
      <c r="Z29" s="414" t="s">
        <v>184</v>
      </c>
      <c r="AA29" s="415"/>
      <c r="AB29" s="415"/>
      <c r="AC29" s="415"/>
      <c r="AD29" s="415"/>
      <c r="AE29" s="415"/>
      <c r="AF29" s="415"/>
      <c r="AG29" s="416"/>
      <c r="AH29" s="411">
        <v>815</v>
      </c>
      <c r="AI29" s="412"/>
      <c r="AJ29" s="412"/>
      <c r="AK29" s="412"/>
      <c r="AL29" s="413"/>
      <c r="AM29" s="411">
        <v>2468215</v>
      </c>
      <c r="AN29" s="412"/>
      <c r="AO29" s="412"/>
      <c r="AP29" s="412"/>
      <c r="AQ29" s="412"/>
      <c r="AR29" s="413"/>
      <c r="AS29" s="411">
        <v>3028</v>
      </c>
      <c r="AT29" s="412"/>
      <c r="AU29" s="412"/>
      <c r="AV29" s="412"/>
      <c r="AW29" s="412"/>
      <c r="AX29" s="471"/>
      <c r="AY29" s="478"/>
      <c r="AZ29" s="479"/>
      <c r="BA29" s="479"/>
      <c r="BB29" s="480"/>
      <c r="BC29" s="472" t="s">
        <v>185</v>
      </c>
      <c r="BD29" s="473"/>
      <c r="BE29" s="473"/>
      <c r="BF29" s="473"/>
      <c r="BG29" s="473"/>
      <c r="BH29" s="473"/>
      <c r="BI29" s="473"/>
      <c r="BJ29" s="473"/>
      <c r="BK29" s="473"/>
      <c r="BL29" s="473"/>
      <c r="BM29" s="474"/>
      <c r="BN29" s="458" t="s">
        <v>135</v>
      </c>
      <c r="BO29" s="459"/>
      <c r="BP29" s="459"/>
      <c r="BQ29" s="459"/>
      <c r="BR29" s="459"/>
      <c r="BS29" s="459"/>
      <c r="BT29" s="459"/>
      <c r="BU29" s="460"/>
      <c r="BV29" s="458" t="s">
        <v>135</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186</v>
      </c>
      <c r="X30" s="426"/>
      <c r="Y30" s="426"/>
      <c r="Z30" s="426"/>
      <c r="AA30" s="426"/>
      <c r="AB30" s="426"/>
      <c r="AC30" s="426"/>
      <c r="AD30" s="426"/>
      <c r="AE30" s="426"/>
      <c r="AF30" s="426"/>
      <c r="AG30" s="427"/>
      <c r="AH30" s="428">
        <v>101.7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48</v>
      </c>
      <c r="BD30" s="432"/>
      <c r="BE30" s="432"/>
      <c r="BF30" s="432"/>
      <c r="BG30" s="432"/>
      <c r="BH30" s="432"/>
      <c r="BI30" s="432"/>
      <c r="BJ30" s="432"/>
      <c r="BK30" s="432"/>
      <c r="BL30" s="432"/>
      <c r="BM30" s="433"/>
      <c r="BN30" s="492">
        <v>4909612</v>
      </c>
      <c r="BO30" s="493"/>
      <c r="BP30" s="493"/>
      <c r="BQ30" s="493"/>
      <c r="BR30" s="493"/>
      <c r="BS30" s="493"/>
      <c r="BT30" s="493"/>
      <c r="BU30" s="494"/>
      <c r="BV30" s="492">
        <v>3984848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187</v>
      </c>
      <c r="D32" s="417"/>
      <c r="E32" s="417"/>
      <c r="F32" s="417"/>
      <c r="G32" s="417"/>
      <c r="H32" s="417"/>
      <c r="I32" s="417"/>
      <c r="J32" s="417"/>
      <c r="K32" s="417"/>
      <c r="L32" s="417"/>
      <c r="M32" s="417"/>
      <c r="N32" s="417"/>
      <c r="O32" s="417"/>
      <c r="P32" s="417"/>
      <c r="Q32" s="417"/>
      <c r="R32" s="417"/>
      <c r="S32" s="417"/>
      <c r="U32" s="418" t="s">
        <v>188</v>
      </c>
      <c r="V32" s="418"/>
      <c r="W32" s="418"/>
      <c r="X32" s="418"/>
      <c r="Y32" s="418"/>
      <c r="Z32" s="418"/>
      <c r="AA32" s="418"/>
      <c r="AB32" s="418"/>
      <c r="AC32" s="418"/>
      <c r="AD32" s="418"/>
      <c r="AE32" s="418"/>
      <c r="AF32" s="418"/>
      <c r="AG32" s="418"/>
      <c r="AH32" s="418"/>
      <c r="AI32" s="418"/>
      <c r="AJ32" s="418"/>
      <c r="AK32" s="418"/>
      <c r="AM32" s="418" t="s">
        <v>189</v>
      </c>
      <c r="AN32" s="418"/>
      <c r="AO32" s="418"/>
      <c r="AP32" s="418"/>
      <c r="AQ32" s="418"/>
      <c r="AR32" s="418"/>
      <c r="AS32" s="418"/>
      <c r="AT32" s="418"/>
      <c r="AU32" s="418"/>
      <c r="AV32" s="418"/>
      <c r="AW32" s="418"/>
      <c r="AX32" s="418"/>
      <c r="AY32" s="418"/>
      <c r="AZ32" s="418"/>
      <c r="BA32" s="418"/>
      <c r="BB32" s="418"/>
      <c r="BC32" s="418"/>
      <c r="BE32" s="418" t="s">
        <v>190</v>
      </c>
      <c r="BF32" s="418"/>
      <c r="BG32" s="418"/>
      <c r="BH32" s="418"/>
      <c r="BI32" s="418"/>
      <c r="BJ32" s="418"/>
      <c r="BK32" s="418"/>
      <c r="BL32" s="418"/>
      <c r="BM32" s="418"/>
      <c r="BN32" s="418"/>
      <c r="BO32" s="418"/>
      <c r="BP32" s="418"/>
      <c r="BQ32" s="418"/>
      <c r="BR32" s="418"/>
      <c r="BS32" s="418"/>
      <c r="BT32" s="418"/>
      <c r="BU32" s="418"/>
      <c r="BW32" s="418" t="s">
        <v>191</v>
      </c>
      <c r="BX32" s="418"/>
      <c r="BY32" s="418"/>
      <c r="BZ32" s="418"/>
      <c r="CA32" s="418"/>
      <c r="CB32" s="418"/>
      <c r="CC32" s="418"/>
      <c r="CD32" s="418"/>
      <c r="CE32" s="418"/>
      <c r="CF32" s="418"/>
      <c r="CG32" s="418"/>
      <c r="CH32" s="418"/>
      <c r="CI32" s="418"/>
      <c r="CJ32" s="418"/>
      <c r="CK32" s="418"/>
      <c r="CL32" s="418"/>
      <c r="CM32" s="418"/>
      <c r="CO32" s="418" t="s">
        <v>192</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193</v>
      </c>
      <c r="D33" s="410"/>
      <c r="E33" s="409" t="s">
        <v>194</v>
      </c>
      <c r="F33" s="409"/>
      <c r="G33" s="409"/>
      <c r="H33" s="409"/>
      <c r="I33" s="409"/>
      <c r="J33" s="409"/>
      <c r="K33" s="409"/>
      <c r="L33" s="409"/>
      <c r="M33" s="409"/>
      <c r="N33" s="409"/>
      <c r="O33" s="409"/>
      <c r="P33" s="409"/>
      <c r="Q33" s="409"/>
      <c r="R33" s="409"/>
      <c r="S33" s="409"/>
      <c r="T33" s="203"/>
      <c r="U33" s="410" t="s">
        <v>195</v>
      </c>
      <c r="V33" s="410"/>
      <c r="W33" s="409" t="s">
        <v>194</v>
      </c>
      <c r="X33" s="409"/>
      <c r="Y33" s="409"/>
      <c r="Z33" s="409"/>
      <c r="AA33" s="409"/>
      <c r="AB33" s="409"/>
      <c r="AC33" s="409"/>
      <c r="AD33" s="409"/>
      <c r="AE33" s="409"/>
      <c r="AF33" s="409"/>
      <c r="AG33" s="409"/>
      <c r="AH33" s="409"/>
      <c r="AI33" s="409"/>
      <c r="AJ33" s="409"/>
      <c r="AK33" s="409"/>
      <c r="AL33" s="203"/>
      <c r="AM33" s="410" t="s">
        <v>195</v>
      </c>
      <c r="AN33" s="410"/>
      <c r="AO33" s="409" t="s">
        <v>194</v>
      </c>
      <c r="AP33" s="409"/>
      <c r="AQ33" s="409"/>
      <c r="AR33" s="409"/>
      <c r="AS33" s="409"/>
      <c r="AT33" s="409"/>
      <c r="AU33" s="409"/>
      <c r="AV33" s="409"/>
      <c r="AW33" s="409"/>
      <c r="AX33" s="409"/>
      <c r="AY33" s="409"/>
      <c r="AZ33" s="409"/>
      <c r="BA33" s="409"/>
      <c r="BB33" s="409"/>
      <c r="BC33" s="409"/>
      <c r="BD33" s="204"/>
      <c r="BE33" s="409" t="s">
        <v>196</v>
      </c>
      <c r="BF33" s="409"/>
      <c r="BG33" s="409" t="s">
        <v>197</v>
      </c>
      <c r="BH33" s="409"/>
      <c r="BI33" s="409"/>
      <c r="BJ33" s="409"/>
      <c r="BK33" s="409"/>
      <c r="BL33" s="409"/>
      <c r="BM33" s="409"/>
      <c r="BN33" s="409"/>
      <c r="BO33" s="409"/>
      <c r="BP33" s="409"/>
      <c r="BQ33" s="409"/>
      <c r="BR33" s="409"/>
      <c r="BS33" s="409"/>
      <c r="BT33" s="409"/>
      <c r="BU33" s="409"/>
      <c r="BV33" s="204"/>
      <c r="BW33" s="410" t="s">
        <v>196</v>
      </c>
      <c r="BX33" s="410"/>
      <c r="BY33" s="409" t="s">
        <v>198</v>
      </c>
      <c r="BZ33" s="409"/>
      <c r="CA33" s="409"/>
      <c r="CB33" s="409"/>
      <c r="CC33" s="409"/>
      <c r="CD33" s="409"/>
      <c r="CE33" s="409"/>
      <c r="CF33" s="409"/>
      <c r="CG33" s="409"/>
      <c r="CH33" s="409"/>
      <c r="CI33" s="409"/>
      <c r="CJ33" s="409"/>
      <c r="CK33" s="409"/>
      <c r="CL33" s="409"/>
      <c r="CM33" s="409"/>
      <c r="CN33" s="203"/>
      <c r="CO33" s="410" t="s">
        <v>195</v>
      </c>
      <c r="CP33" s="410"/>
      <c r="CQ33" s="409" t="s">
        <v>199</v>
      </c>
      <c r="CR33" s="409"/>
      <c r="CS33" s="409"/>
      <c r="CT33" s="409"/>
      <c r="CU33" s="409"/>
      <c r="CV33" s="409"/>
      <c r="CW33" s="409"/>
      <c r="CX33" s="409"/>
      <c r="CY33" s="409"/>
      <c r="CZ33" s="409"/>
      <c r="DA33" s="409"/>
      <c r="DB33" s="409"/>
      <c r="DC33" s="409"/>
      <c r="DD33" s="409"/>
      <c r="DE33" s="409"/>
      <c r="DF33" s="203"/>
      <c r="DG33" s="408" t="s">
        <v>200</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公共下水道事業会計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高座清掃施設組合</v>
      </c>
      <c r="BZ34" s="407"/>
      <c r="CA34" s="407"/>
      <c r="CB34" s="407"/>
      <c r="CC34" s="407"/>
      <c r="CD34" s="407"/>
      <c r="CE34" s="407"/>
      <c r="CF34" s="407"/>
      <c r="CG34" s="407"/>
      <c r="CH34" s="407"/>
      <c r="CI34" s="407"/>
      <c r="CJ34" s="407"/>
      <c r="CK34" s="407"/>
      <c r="CL34" s="407"/>
      <c r="CM34" s="407"/>
      <c r="CN34" s="178"/>
      <c r="CO34" s="406">
        <f>IF(CQ34="","",MAX(C34:D43,U34:V43,AM34:AN43,BE34:BF43,BW34:BX43)+1)</f>
        <v>11</v>
      </c>
      <c r="CP34" s="406"/>
      <c r="CQ34" s="407" t="str">
        <f>IF('各会計、関係団体の財政状況及び健全化判断比率'!BS7="","",'各会計、関係団体の財政状況及び健全化判断比率'!BS7)</f>
        <v>海老名市土地開発公社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介護保険事業</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広域大和斎場組合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後期高齢者医療事業</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神奈川県後期高齢者医療広域連合（一般会計）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神奈川県後期高齢者医療広域連合（後期高齢者医療特別会計）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神奈川県市町村職員退職手当組合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403" t="s">
        <v>202</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203</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204</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205</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206</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207</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208</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Oh8VsA5T2KW6sBWUBbE+t/Sp4eK27QDszFf+ylvqI+4q6NTpdh2GGILc/xyY5XU4EGeTMN/mctlbzkEvET7YQ==" saltValue="1FUaZS1cRKD5FYSzndvFb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15" t="s">
        <v>561</v>
      </c>
      <c r="D34" s="1215"/>
      <c r="E34" s="1216"/>
      <c r="F34" s="32">
        <v>4.17</v>
      </c>
      <c r="G34" s="33">
        <v>3.07</v>
      </c>
      <c r="H34" s="33">
        <v>3.49</v>
      </c>
      <c r="I34" s="33">
        <v>7.67</v>
      </c>
      <c r="J34" s="34">
        <v>10.7</v>
      </c>
      <c r="K34" s="22"/>
      <c r="L34" s="22"/>
      <c r="M34" s="22"/>
      <c r="N34" s="22"/>
      <c r="O34" s="22"/>
      <c r="P34" s="22"/>
    </row>
    <row r="35" spans="1:16" ht="39" customHeight="1" x14ac:dyDescent="0.2">
      <c r="A35" s="22"/>
      <c r="B35" s="35"/>
      <c r="C35" s="1209" t="s">
        <v>562</v>
      </c>
      <c r="D35" s="1210"/>
      <c r="E35" s="1211"/>
      <c r="F35" s="36">
        <v>0</v>
      </c>
      <c r="G35" s="37">
        <v>0.71</v>
      </c>
      <c r="H35" s="37">
        <v>1.21</v>
      </c>
      <c r="I35" s="37">
        <v>0.99</v>
      </c>
      <c r="J35" s="38">
        <v>0.98</v>
      </c>
      <c r="K35" s="22"/>
      <c r="L35" s="22"/>
      <c r="M35" s="22"/>
      <c r="N35" s="22"/>
      <c r="O35" s="22"/>
      <c r="P35" s="22"/>
    </row>
    <row r="36" spans="1:16" ht="39" customHeight="1" x14ac:dyDescent="0.2">
      <c r="A36" s="22"/>
      <c r="B36" s="35"/>
      <c r="C36" s="1209" t="s">
        <v>563</v>
      </c>
      <c r="D36" s="1210"/>
      <c r="E36" s="1211"/>
      <c r="F36" s="36">
        <v>1.45</v>
      </c>
      <c r="G36" s="37">
        <v>1.87</v>
      </c>
      <c r="H36" s="37">
        <v>3.08</v>
      </c>
      <c r="I36" s="37">
        <v>3.73</v>
      </c>
      <c r="J36" s="38">
        <v>0.92</v>
      </c>
      <c r="K36" s="22"/>
      <c r="L36" s="22"/>
      <c r="M36" s="22"/>
      <c r="N36" s="22"/>
      <c r="O36" s="22"/>
      <c r="P36" s="22"/>
    </row>
    <row r="37" spans="1:16" ht="39" customHeight="1" x14ac:dyDescent="0.2">
      <c r="A37" s="22"/>
      <c r="B37" s="35"/>
      <c r="C37" s="1209" t="s">
        <v>564</v>
      </c>
      <c r="D37" s="1210"/>
      <c r="E37" s="1211"/>
      <c r="F37" s="36">
        <v>0.75</v>
      </c>
      <c r="G37" s="37">
        <v>0.38</v>
      </c>
      <c r="H37" s="37">
        <v>0.19</v>
      </c>
      <c r="I37" s="37">
        <v>0.6</v>
      </c>
      <c r="J37" s="38">
        <v>0.41</v>
      </c>
      <c r="K37" s="22"/>
      <c r="L37" s="22"/>
      <c r="M37" s="22"/>
      <c r="N37" s="22"/>
      <c r="O37" s="22"/>
      <c r="P37" s="22"/>
    </row>
    <row r="38" spans="1:16" ht="39" customHeight="1" x14ac:dyDescent="0.2">
      <c r="A38" s="22"/>
      <c r="B38" s="35"/>
      <c r="C38" s="1209" t="s">
        <v>565</v>
      </c>
      <c r="D38" s="1210"/>
      <c r="E38" s="1211"/>
      <c r="F38" s="36">
        <v>0.03</v>
      </c>
      <c r="G38" s="37">
        <v>0.12</v>
      </c>
      <c r="H38" s="37">
        <v>0.17</v>
      </c>
      <c r="I38" s="37">
        <v>0.02</v>
      </c>
      <c r="J38" s="38">
        <v>0.1</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566</v>
      </c>
      <c r="D42" s="1210"/>
      <c r="E42" s="1211"/>
      <c r="F42" s="36" t="s">
        <v>512</v>
      </c>
      <c r="G42" s="37" t="s">
        <v>512</v>
      </c>
      <c r="H42" s="37" t="s">
        <v>512</v>
      </c>
      <c r="I42" s="37" t="s">
        <v>512</v>
      </c>
      <c r="J42" s="38" t="s">
        <v>512</v>
      </c>
      <c r="K42" s="22"/>
      <c r="L42" s="22"/>
      <c r="M42" s="22"/>
      <c r="N42" s="22"/>
      <c r="O42" s="22"/>
      <c r="P42" s="22"/>
    </row>
    <row r="43" spans="1:16" ht="39" customHeight="1" thickBot="1" x14ac:dyDescent="0.25">
      <c r="A43" s="22"/>
      <c r="B43" s="40"/>
      <c r="C43" s="1212" t="s">
        <v>567</v>
      </c>
      <c r="D43" s="1213"/>
      <c r="E43" s="1214"/>
      <c r="F43" s="41" t="s">
        <v>512</v>
      </c>
      <c r="G43" s="42" t="s">
        <v>512</v>
      </c>
      <c r="H43" s="42" t="s">
        <v>512</v>
      </c>
      <c r="I43" s="42" t="s">
        <v>512</v>
      </c>
      <c r="J43" s="43" t="s">
        <v>512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G0Bqz5BrKA1AaWs8jrZms4pGHPYaAvcJ5ixynrpIO/Z2cr7mwzNDkwI2giy0EEm1J9v8nJB5/A4hRWQJVA6lA==" saltValue="x2hcSSFfv60ICfYTxclA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2486</v>
      </c>
      <c r="L45" s="60">
        <v>2575</v>
      </c>
      <c r="M45" s="60">
        <v>2650</v>
      </c>
      <c r="N45" s="60">
        <v>2703</v>
      </c>
      <c r="O45" s="61">
        <v>2784</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512</v>
      </c>
      <c r="L46" s="64">
        <v>6</v>
      </c>
      <c r="M46" s="64">
        <v>23</v>
      </c>
      <c r="N46" s="64">
        <v>38</v>
      </c>
      <c r="O46" s="65">
        <v>52</v>
      </c>
      <c r="P46" s="48"/>
      <c r="Q46" s="48"/>
      <c r="R46" s="48"/>
      <c r="S46" s="48"/>
      <c r="T46" s="48"/>
      <c r="U46" s="48"/>
    </row>
    <row r="47" spans="1:21" ht="30.75" customHeight="1" x14ac:dyDescent="0.2">
      <c r="A47" s="48"/>
      <c r="B47" s="1237"/>
      <c r="C47" s="1238"/>
      <c r="D47" s="62"/>
      <c r="E47" s="1219" t="s">
        <v>13</v>
      </c>
      <c r="F47" s="1219"/>
      <c r="G47" s="1219"/>
      <c r="H47" s="1219"/>
      <c r="I47" s="1219"/>
      <c r="J47" s="1220"/>
      <c r="K47" s="63">
        <v>125</v>
      </c>
      <c r="L47" s="64">
        <v>123</v>
      </c>
      <c r="M47" s="64">
        <v>121</v>
      </c>
      <c r="N47" s="64">
        <v>120</v>
      </c>
      <c r="O47" s="65">
        <v>119</v>
      </c>
      <c r="P47" s="48"/>
      <c r="Q47" s="48"/>
      <c r="R47" s="48"/>
      <c r="S47" s="48"/>
      <c r="T47" s="48"/>
      <c r="U47" s="48"/>
    </row>
    <row r="48" spans="1:21" ht="30.75" customHeight="1" x14ac:dyDescent="0.2">
      <c r="A48" s="48"/>
      <c r="B48" s="1237"/>
      <c r="C48" s="1238"/>
      <c r="D48" s="62"/>
      <c r="E48" s="1219" t="s">
        <v>14</v>
      </c>
      <c r="F48" s="1219"/>
      <c r="G48" s="1219"/>
      <c r="H48" s="1219"/>
      <c r="I48" s="1219"/>
      <c r="J48" s="1220"/>
      <c r="K48" s="63">
        <v>173</v>
      </c>
      <c r="L48" s="64">
        <v>167</v>
      </c>
      <c r="M48" s="64">
        <v>151</v>
      </c>
      <c r="N48" s="64">
        <v>150</v>
      </c>
      <c r="O48" s="65">
        <v>151</v>
      </c>
      <c r="P48" s="48"/>
      <c r="Q48" s="48"/>
      <c r="R48" s="48"/>
      <c r="S48" s="48"/>
      <c r="T48" s="48"/>
      <c r="U48" s="48"/>
    </row>
    <row r="49" spans="1:21" ht="30.75" customHeight="1" x14ac:dyDescent="0.2">
      <c r="A49" s="48"/>
      <c r="B49" s="1237"/>
      <c r="C49" s="1238"/>
      <c r="D49" s="62"/>
      <c r="E49" s="1219" t="s">
        <v>15</v>
      </c>
      <c r="F49" s="1219"/>
      <c r="G49" s="1219"/>
      <c r="H49" s="1219"/>
      <c r="I49" s="1219"/>
      <c r="J49" s="1220"/>
      <c r="K49" s="63">
        <v>0</v>
      </c>
      <c r="L49" s="64">
        <v>30</v>
      </c>
      <c r="M49" s="64">
        <v>52</v>
      </c>
      <c r="N49" s="64">
        <v>117</v>
      </c>
      <c r="O49" s="65">
        <v>216</v>
      </c>
      <c r="P49" s="48"/>
      <c r="Q49" s="48"/>
      <c r="R49" s="48"/>
      <c r="S49" s="48"/>
      <c r="T49" s="48"/>
      <c r="U49" s="48"/>
    </row>
    <row r="50" spans="1:21" ht="30.75" customHeight="1" x14ac:dyDescent="0.2">
      <c r="A50" s="48"/>
      <c r="B50" s="1237"/>
      <c r="C50" s="1238"/>
      <c r="D50" s="62"/>
      <c r="E50" s="1219" t="s">
        <v>16</v>
      </c>
      <c r="F50" s="1219"/>
      <c r="G50" s="1219"/>
      <c r="H50" s="1219"/>
      <c r="I50" s="1219"/>
      <c r="J50" s="1220"/>
      <c r="K50" s="63">
        <v>78</v>
      </c>
      <c r="L50" s="64">
        <v>78</v>
      </c>
      <c r="M50" s="64">
        <v>79</v>
      </c>
      <c r="N50" s="64">
        <v>79</v>
      </c>
      <c r="O50" s="65">
        <v>80</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512</v>
      </c>
      <c r="L51" s="64" t="s">
        <v>512</v>
      </c>
      <c r="M51" s="64" t="s">
        <v>512</v>
      </c>
      <c r="N51" s="64" t="s">
        <v>512</v>
      </c>
      <c r="O51" s="65" t="s">
        <v>512</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2701</v>
      </c>
      <c r="L52" s="64">
        <v>2440</v>
      </c>
      <c r="M52" s="64">
        <v>2533</v>
      </c>
      <c r="N52" s="64">
        <v>2271</v>
      </c>
      <c r="O52" s="65">
        <v>2214</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161</v>
      </c>
      <c r="L53" s="69">
        <v>539</v>
      </c>
      <c r="M53" s="69">
        <v>543</v>
      </c>
      <c r="N53" s="69">
        <v>936</v>
      </c>
      <c r="O53" s="70">
        <v>1188</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25" t="s">
        <v>24</v>
      </c>
      <c r="C57" s="1226"/>
      <c r="D57" s="1229" t="s">
        <v>25</v>
      </c>
      <c r="E57" s="1230"/>
      <c r="F57" s="1230"/>
      <c r="G57" s="1230"/>
      <c r="H57" s="1230"/>
      <c r="I57" s="1230"/>
      <c r="J57" s="1231"/>
      <c r="K57" s="83">
        <v>283</v>
      </c>
      <c r="L57" s="84">
        <v>283</v>
      </c>
      <c r="M57" s="84">
        <v>243</v>
      </c>
      <c r="N57" s="84">
        <v>183</v>
      </c>
      <c r="O57" s="85">
        <v>103</v>
      </c>
    </row>
    <row r="58" spans="1:21" ht="31.5" customHeight="1" thickBot="1" x14ac:dyDescent="0.25">
      <c r="B58" s="1227"/>
      <c r="C58" s="1228"/>
      <c r="D58" s="1232" t="s">
        <v>26</v>
      </c>
      <c r="E58" s="1233"/>
      <c r="F58" s="1233"/>
      <c r="G58" s="1233"/>
      <c r="H58" s="1233"/>
      <c r="I58" s="1233"/>
      <c r="J58" s="1234"/>
      <c r="K58" s="86">
        <v>253</v>
      </c>
      <c r="L58" s="87">
        <v>311</v>
      </c>
      <c r="M58" s="87">
        <v>367</v>
      </c>
      <c r="N58" s="87">
        <v>422</v>
      </c>
      <c r="O58" s="88">
        <v>475</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4DROqSxsKkf8n04f3pYNN/3SwRYyNnimKc4Zs1HlKq1D/ZFsvWYt0vRSoP/8dbSCm1a+IYEI9SXPFyn+NKnnw==" saltValue="xA+9Aib8w2zAuXWAZUL90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553</v>
      </c>
      <c r="J40" s="100" t="s">
        <v>554</v>
      </c>
      <c r="K40" s="100" t="s">
        <v>555</v>
      </c>
      <c r="L40" s="100" t="s">
        <v>556</v>
      </c>
      <c r="M40" s="101" t="s">
        <v>557</v>
      </c>
    </row>
    <row r="41" spans="2:13" ht="27.75" customHeight="1" x14ac:dyDescent="0.2">
      <c r="B41" s="1255" t="s">
        <v>29</v>
      </c>
      <c r="C41" s="1256"/>
      <c r="D41" s="102"/>
      <c r="E41" s="1257" t="s">
        <v>30</v>
      </c>
      <c r="F41" s="1257"/>
      <c r="G41" s="1257"/>
      <c r="H41" s="1258"/>
      <c r="I41" s="358">
        <v>27100</v>
      </c>
      <c r="J41" s="359">
        <v>27325</v>
      </c>
      <c r="K41" s="359">
        <v>27492</v>
      </c>
      <c r="L41" s="359">
        <v>28376</v>
      </c>
      <c r="M41" s="360">
        <v>28000</v>
      </c>
    </row>
    <row r="42" spans="2:13" ht="27.75" customHeight="1" x14ac:dyDescent="0.2">
      <c r="B42" s="1245"/>
      <c r="C42" s="1246"/>
      <c r="D42" s="103"/>
      <c r="E42" s="1249" t="s">
        <v>31</v>
      </c>
      <c r="F42" s="1249"/>
      <c r="G42" s="1249"/>
      <c r="H42" s="1250"/>
      <c r="I42" s="361">
        <v>1180</v>
      </c>
      <c r="J42" s="362">
        <v>1101</v>
      </c>
      <c r="K42" s="362">
        <v>1023</v>
      </c>
      <c r="L42" s="362">
        <v>944</v>
      </c>
      <c r="M42" s="363">
        <v>864</v>
      </c>
    </row>
    <row r="43" spans="2:13" ht="27.75" customHeight="1" x14ac:dyDescent="0.2">
      <c r="B43" s="1245"/>
      <c r="C43" s="1246"/>
      <c r="D43" s="103"/>
      <c r="E43" s="1249" t="s">
        <v>32</v>
      </c>
      <c r="F43" s="1249"/>
      <c r="G43" s="1249"/>
      <c r="H43" s="1250"/>
      <c r="I43" s="361">
        <v>2067</v>
      </c>
      <c r="J43" s="362">
        <v>1967</v>
      </c>
      <c r="K43" s="362">
        <v>1864</v>
      </c>
      <c r="L43" s="362">
        <v>1713</v>
      </c>
      <c r="M43" s="363">
        <v>1715</v>
      </c>
    </row>
    <row r="44" spans="2:13" ht="27.75" customHeight="1" x14ac:dyDescent="0.2">
      <c r="B44" s="1245"/>
      <c r="C44" s="1246"/>
      <c r="D44" s="103"/>
      <c r="E44" s="1249" t="s">
        <v>33</v>
      </c>
      <c r="F44" s="1249"/>
      <c r="G44" s="1249"/>
      <c r="H44" s="1250"/>
      <c r="I44" s="361">
        <v>2301</v>
      </c>
      <c r="J44" s="362">
        <v>4350</v>
      </c>
      <c r="K44" s="362">
        <v>4350</v>
      </c>
      <c r="L44" s="362">
        <v>4313</v>
      </c>
      <c r="M44" s="363">
        <v>4224</v>
      </c>
    </row>
    <row r="45" spans="2:13" ht="27.75" customHeight="1" x14ac:dyDescent="0.2">
      <c r="B45" s="1245"/>
      <c r="C45" s="1246"/>
      <c r="D45" s="103"/>
      <c r="E45" s="1249" t="s">
        <v>34</v>
      </c>
      <c r="F45" s="1249"/>
      <c r="G45" s="1249"/>
      <c r="H45" s="1250"/>
      <c r="I45" s="361">
        <v>3175</v>
      </c>
      <c r="J45" s="362">
        <v>2783</v>
      </c>
      <c r="K45" s="362">
        <v>2627</v>
      </c>
      <c r="L45" s="362">
        <v>2452</v>
      </c>
      <c r="M45" s="363">
        <v>2408</v>
      </c>
    </row>
    <row r="46" spans="2:13" ht="27.75" customHeight="1" x14ac:dyDescent="0.2">
      <c r="B46" s="1245"/>
      <c r="C46" s="1246"/>
      <c r="D46" s="104"/>
      <c r="E46" s="1249" t="s">
        <v>35</v>
      </c>
      <c r="F46" s="1249"/>
      <c r="G46" s="1249"/>
      <c r="H46" s="1250"/>
      <c r="I46" s="361" t="s">
        <v>512</v>
      </c>
      <c r="J46" s="362" t="s">
        <v>512</v>
      </c>
      <c r="K46" s="362" t="s">
        <v>512</v>
      </c>
      <c r="L46" s="362" t="s">
        <v>512</v>
      </c>
      <c r="M46" s="363" t="s">
        <v>512</v>
      </c>
    </row>
    <row r="47" spans="2:13" ht="27.75" customHeight="1" x14ac:dyDescent="0.2">
      <c r="B47" s="1245"/>
      <c r="C47" s="1246"/>
      <c r="D47" s="105"/>
      <c r="E47" s="1259" t="s">
        <v>36</v>
      </c>
      <c r="F47" s="1260"/>
      <c r="G47" s="1260"/>
      <c r="H47" s="1261"/>
      <c r="I47" s="361" t="s">
        <v>512</v>
      </c>
      <c r="J47" s="362" t="s">
        <v>512</v>
      </c>
      <c r="K47" s="362" t="s">
        <v>512</v>
      </c>
      <c r="L47" s="362" t="s">
        <v>512</v>
      </c>
      <c r="M47" s="363" t="s">
        <v>512</v>
      </c>
    </row>
    <row r="48" spans="2:13" ht="27.75" customHeight="1" x14ac:dyDescent="0.2">
      <c r="B48" s="1245"/>
      <c r="C48" s="1246"/>
      <c r="D48" s="103"/>
      <c r="E48" s="1249" t="s">
        <v>37</v>
      </c>
      <c r="F48" s="1249"/>
      <c r="G48" s="1249"/>
      <c r="H48" s="1250"/>
      <c r="I48" s="361" t="s">
        <v>512</v>
      </c>
      <c r="J48" s="362" t="s">
        <v>512</v>
      </c>
      <c r="K48" s="362" t="s">
        <v>512</v>
      </c>
      <c r="L48" s="362" t="s">
        <v>512</v>
      </c>
      <c r="M48" s="363" t="s">
        <v>512</v>
      </c>
    </row>
    <row r="49" spans="2:13" ht="27.75" customHeight="1" x14ac:dyDescent="0.2">
      <c r="B49" s="1247"/>
      <c r="C49" s="1248"/>
      <c r="D49" s="103"/>
      <c r="E49" s="1249" t="s">
        <v>38</v>
      </c>
      <c r="F49" s="1249"/>
      <c r="G49" s="1249"/>
      <c r="H49" s="1250"/>
      <c r="I49" s="361" t="s">
        <v>512</v>
      </c>
      <c r="J49" s="362" t="s">
        <v>512</v>
      </c>
      <c r="K49" s="362" t="s">
        <v>512</v>
      </c>
      <c r="L49" s="362" t="s">
        <v>512</v>
      </c>
      <c r="M49" s="363" t="s">
        <v>512</v>
      </c>
    </row>
    <row r="50" spans="2:13" ht="27.75" customHeight="1" x14ac:dyDescent="0.2">
      <c r="B50" s="1243" t="s">
        <v>39</v>
      </c>
      <c r="C50" s="1244"/>
      <c r="D50" s="106"/>
      <c r="E50" s="1249" t="s">
        <v>40</v>
      </c>
      <c r="F50" s="1249"/>
      <c r="G50" s="1249"/>
      <c r="H50" s="1250"/>
      <c r="I50" s="361">
        <v>7260</v>
      </c>
      <c r="J50" s="362">
        <v>7505</v>
      </c>
      <c r="K50" s="362">
        <v>7550</v>
      </c>
      <c r="L50" s="362">
        <v>7769</v>
      </c>
      <c r="M50" s="363">
        <v>9368</v>
      </c>
    </row>
    <row r="51" spans="2:13" ht="27.75" customHeight="1" x14ac:dyDescent="0.2">
      <c r="B51" s="1245"/>
      <c r="C51" s="1246"/>
      <c r="D51" s="103"/>
      <c r="E51" s="1249" t="s">
        <v>41</v>
      </c>
      <c r="F51" s="1249"/>
      <c r="G51" s="1249"/>
      <c r="H51" s="1250"/>
      <c r="I51" s="361">
        <v>4887</v>
      </c>
      <c r="J51" s="362">
        <v>5444</v>
      </c>
      <c r="K51" s="362">
        <v>5331</v>
      </c>
      <c r="L51" s="362">
        <v>5343</v>
      </c>
      <c r="M51" s="363">
        <v>5008</v>
      </c>
    </row>
    <row r="52" spans="2:13" ht="27.75" customHeight="1" x14ac:dyDescent="0.2">
      <c r="B52" s="1247"/>
      <c r="C52" s="1248"/>
      <c r="D52" s="103"/>
      <c r="E52" s="1249" t="s">
        <v>42</v>
      </c>
      <c r="F52" s="1249"/>
      <c r="G52" s="1249"/>
      <c r="H52" s="1250"/>
      <c r="I52" s="361">
        <v>19150</v>
      </c>
      <c r="J52" s="362">
        <v>18584</v>
      </c>
      <c r="K52" s="362">
        <v>17807</v>
      </c>
      <c r="L52" s="362">
        <v>16779</v>
      </c>
      <c r="M52" s="363">
        <v>15900</v>
      </c>
    </row>
    <row r="53" spans="2:13" ht="27.75" customHeight="1" thickBot="1" x14ac:dyDescent="0.25">
      <c r="B53" s="1251" t="s">
        <v>20</v>
      </c>
      <c r="C53" s="1252"/>
      <c r="D53" s="107"/>
      <c r="E53" s="1253" t="s">
        <v>43</v>
      </c>
      <c r="F53" s="1253"/>
      <c r="G53" s="1253"/>
      <c r="H53" s="1254"/>
      <c r="I53" s="364">
        <v>4525</v>
      </c>
      <c r="J53" s="365">
        <v>5991</v>
      </c>
      <c r="K53" s="365">
        <v>6668</v>
      </c>
      <c r="L53" s="365">
        <v>7906</v>
      </c>
      <c r="M53" s="366">
        <v>6936</v>
      </c>
    </row>
    <row r="54" spans="2:13" ht="27.75" customHeight="1" x14ac:dyDescent="0.2">
      <c r="B54" s="108" t="s">
        <v>44</v>
      </c>
      <c r="C54" s="109"/>
      <c r="D54" s="109"/>
      <c r="E54" s="110"/>
      <c r="F54" s="110"/>
      <c r="G54" s="110"/>
      <c r="H54" s="110"/>
      <c r="I54" s="111"/>
      <c r="J54" s="111"/>
      <c r="K54" s="111"/>
      <c r="L54" s="111"/>
      <c r="M54" s="111"/>
    </row>
    <row r="55" spans="2:13" ht="13.2" x14ac:dyDescent="0.2"/>
  </sheetData>
  <sheetProtection algorithmName="SHA-512" hashValue="B8Y8uaHmXTkWjeAu0lgiM9KkLo9D6BlZP47LK4nP7GLccKVbGWFBxkUo+qGE/GV3nQVwhvTcfB02R6JENpBRiA==" saltValue="JuYtKm/9QsOEt2g10+R2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45</v>
      </c>
    </row>
    <row r="54" spans="2:8" ht="29.25" customHeight="1" thickBot="1" x14ac:dyDescent="0.3">
      <c r="B54" s="113" t="s">
        <v>1</v>
      </c>
      <c r="C54" s="114"/>
      <c r="D54" s="114"/>
      <c r="E54" s="115" t="s">
        <v>2</v>
      </c>
      <c r="F54" s="116" t="s">
        <v>555</v>
      </c>
      <c r="G54" s="116" t="s">
        <v>556</v>
      </c>
      <c r="H54" s="117" t="s">
        <v>557</v>
      </c>
    </row>
    <row r="55" spans="2:8" ht="52.5" customHeight="1" x14ac:dyDescent="0.2">
      <c r="B55" s="118"/>
      <c r="C55" s="1270" t="s">
        <v>46</v>
      </c>
      <c r="D55" s="1270"/>
      <c r="E55" s="1271"/>
      <c r="F55" s="119">
        <v>2254</v>
      </c>
      <c r="G55" s="119">
        <v>2631</v>
      </c>
      <c r="H55" s="120">
        <v>2836</v>
      </c>
    </row>
    <row r="56" spans="2:8" ht="52.5" customHeight="1" x14ac:dyDescent="0.2">
      <c r="B56" s="121"/>
      <c r="C56" s="1272" t="s">
        <v>47</v>
      </c>
      <c r="D56" s="1272"/>
      <c r="E56" s="1273"/>
      <c r="F56" s="122" t="s">
        <v>512</v>
      </c>
      <c r="G56" s="122" t="s">
        <v>512</v>
      </c>
      <c r="H56" s="123" t="s">
        <v>512</v>
      </c>
    </row>
    <row r="57" spans="2:8" ht="53.25" customHeight="1" x14ac:dyDescent="0.2">
      <c r="B57" s="121"/>
      <c r="C57" s="1274" t="s">
        <v>48</v>
      </c>
      <c r="D57" s="1274"/>
      <c r="E57" s="1275"/>
      <c r="F57" s="124">
        <v>4218</v>
      </c>
      <c r="G57" s="124">
        <v>3985</v>
      </c>
      <c r="H57" s="125">
        <v>4910</v>
      </c>
    </row>
    <row r="58" spans="2:8" ht="45.75" customHeight="1" x14ac:dyDescent="0.2">
      <c r="B58" s="126"/>
      <c r="C58" s="1262" t="s">
        <v>582</v>
      </c>
      <c r="D58" s="1263"/>
      <c r="E58" s="1264"/>
      <c r="F58" s="127">
        <v>1978</v>
      </c>
      <c r="G58" s="127">
        <v>1927</v>
      </c>
      <c r="H58" s="128">
        <v>2435</v>
      </c>
    </row>
    <row r="59" spans="2:8" ht="45.75" customHeight="1" x14ac:dyDescent="0.2">
      <c r="B59" s="126"/>
      <c r="C59" s="1262" t="s">
        <v>583</v>
      </c>
      <c r="D59" s="1263"/>
      <c r="E59" s="1264"/>
      <c r="F59" s="127">
        <v>1357</v>
      </c>
      <c r="G59" s="127">
        <v>1175</v>
      </c>
      <c r="H59" s="128">
        <v>1194</v>
      </c>
    </row>
    <row r="60" spans="2:8" ht="45.75" customHeight="1" x14ac:dyDescent="0.2">
      <c r="B60" s="126"/>
      <c r="C60" s="1262" t="s">
        <v>584</v>
      </c>
      <c r="D60" s="1263"/>
      <c r="E60" s="1264"/>
      <c r="F60" s="127">
        <v>883</v>
      </c>
      <c r="G60" s="127">
        <v>883</v>
      </c>
      <c r="H60" s="128">
        <v>970</v>
      </c>
    </row>
    <row r="61" spans="2:8" ht="45.75" customHeight="1" x14ac:dyDescent="0.2">
      <c r="B61" s="126"/>
      <c r="C61" s="1262" t="s">
        <v>585</v>
      </c>
      <c r="D61" s="1263"/>
      <c r="E61" s="1264"/>
      <c r="F61" s="127" t="s">
        <v>581</v>
      </c>
      <c r="G61" s="127" t="s">
        <v>581</v>
      </c>
      <c r="H61" s="128">
        <v>300</v>
      </c>
    </row>
    <row r="62" spans="2:8" ht="45.75" customHeight="1" thickBot="1" x14ac:dyDescent="0.25">
      <c r="B62" s="129"/>
      <c r="C62" s="1265" t="s">
        <v>586</v>
      </c>
      <c r="D62" s="1266"/>
      <c r="E62" s="1267"/>
      <c r="F62" s="130" t="s">
        <v>581</v>
      </c>
      <c r="G62" s="130" t="s">
        <v>581</v>
      </c>
      <c r="H62" s="131">
        <v>11</v>
      </c>
    </row>
    <row r="63" spans="2:8" ht="52.5" customHeight="1" thickBot="1" x14ac:dyDescent="0.25">
      <c r="B63" s="132"/>
      <c r="C63" s="1268" t="s">
        <v>49</v>
      </c>
      <c r="D63" s="1268"/>
      <c r="E63" s="1269"/>
      <c r="F63" s="133">
        <v>6473</v>
      </c>
      <c r="G63" s="133">
        <v>6615</v>
      </c>
      <c r="H63" s="134">
        <v>7746</v>
      </c>
    </row>
    <row r="64" spans="2:8" ht="13.2" x14ac:dyDescent="0.2"/>
  </sheetData>
  <sheetProtection algorithmName="SHA-512" hashValue="Yckqmw7SRmJOBl9qyFSHF4DrRYJ3+BKpWX4vQD9wnvHaXfHYiKKYvnuY9iSva95p0VnsCdDyf+wHyymy7RKAdg==" saltValue="IkINvH4CegWXCf8a6qRu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589</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553</v>
      </c>
      <c r="BQ50" s="1280"/>
      <c r="BR50" s="1280"/>
      <c r="BS50" s="1280"/>
      <c r="BT50" s="1280"/>
      <c r="BU50" s="1280"/>
      <c r="BV50" s="1280"/>
      <c r="BW50" s="1280"/>
      <c r="BX50" s="1280" t="s">
        <v>554</v>
      </c>
      <c r="BY50" s="1280"/>
      <c r="BZ50" s="1280"/>
      <c r="CA50" s="1280"/>
      <c r="CB50" s="1280"/>
      <c r="CC50" s="1280"/>
      <c r="CD50" s="1280"/>
      <c r="CE50" s="1280"/>
      <c r="CF50" s="1280" t="s">
        <v>555</v>
      </c>
      <c r="CG50" s="1280"/>
      <c r="CH50" s="1280"/>
      <c r="CI50" s="1280"/>
      <c r="CJ50" s="1280"/>
      <c r="CK50" s="1280"/>
      <c r="CL50" s="1280"/>
      <c r="CM50" s="1280"/>
      <c r="CN50" s="1280" t="s">
        <v>556</v>
      </c>
      <c r="CO50" s="1280"/>
      <c r="CP50" s="1280"/>
      <c r="CQ50" s="1280"/>
      <c r="CR50" s="1280"/>
      <c r="CS50" s="1280"/>
      <c r="CT50" s="1280"/>
      <c r="CU50" s="1280"/>
      <c r="CV50" s="1280" t="s">
        <v>557</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590</v>
      </c>
      <c r="AO51" s="1282"/>
      <c r="AP51" s="1282"/>
      <c r="AQ51" s="1282"/>
      <c r="AR51" s="1282"/>
      <c r="AS51" s="1282"/>
      <c r="AT51" s="1282"/>
      <c r="AU51" s="1282"/>
      <c r="AV51" s="1282"/>
      <c r="AW51" s="1282"/>
      <c r="AX51" s="1282"/>
      <c r="AY51" s="1282"/>
      <c r="AZ51" s="1282"/>
      <c r="BA51" s="1282"/>
      <c r="BB51" s="1282" t="s">
        <v>591</v>
      </c>
      <c r="BC51" s="1282"/>
      <c r="BD51" s="1282"/>
      <c r="BE51" s="1282"/>
      <c r="BF51" s="1282"/>
      <c r="BG51" s="1282"/>
      <c r="BH51" s="1282"/>
      <c r="BI51" s="1282"/>
      <c r="BJ51" s="1282"/>
      <c r="BK51" s="1282"/>
      <c r="BL51" s="1282"/>
      <c r="BM51" s="1282"/>
      <c r="BN51" s="1282"/>
      <c r="BO51" s="1282"/>
      <c r="BP51" s="1281">
        <v>20.5</v>
      </c>
      <c r="BQ51" s="1281"/>
      <c r="BR51" s="1281"/>
      <c r="BS51" s="1281"/>
      <c r="BT51" s="1281"/>
      <c r="BU51" s="1281"/>
      <c r="BV51" s="1281"/>
      <c r="BW51" s="1281"/>
      <c r="BX51" s="1281">
        <v>26.3</v>
      </c>
      <c r="BY51" s="1281"/>
      <c r="BZ51" s="1281"/>
      <c r="CA51" s="1281"/>
      <c r="CB51" s="1281"/>
      <c r="CC51" s="1281"/>
      <c r="CD51" s="1281"/>
      <c r="CE51" s="1281"/>
      <c r="CF51" s="1281">
        <v>28.6</v>
      </c>
      <c r="CG51" s="1281"/>
      <c r="CH51" s="1281"/>
      <c r="CI51" s="1281"/>
      <c r="CJ51" s="1281"/>
      <c r="CK51" s="1281"/>
      <c r="CL51" s="1281"/>
      <c r="CM51" s="1281"/>
      <c r="CN51" s="1281">
        <v>32.700000000000003</v>
      </c>
      <c r="CO51" s="1281"/>
      <c r="CP51" s="1281"/>
      <c r="CQ51" s="1281"/>
      <c r="CR51" s="1281"/>
      <c r="CS51" s="1281"/>
      <c r="CT51" s="1281"/>
      <c r="CU51" s="1281"/>
      <c r="CV51" s="1281">
        <v>28.7</v>
      </c>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592</v>
      </c>
      <c r="BC53" s="1282"/>
      <c r="BD53" s="1282"/>
      <c r="BE53" s="1282"/>
      <c r="BF53" s="1282"/>
      <c r="BG53" s="1282"/>
      <c r="BH53" s="1282"/>
      <c r="BI53" s="1282"/>
      <c r="BJ53" s="1282"/>
      <c r="BK53" s="1282"/>
      <c r="BL53" s="1282"/>
      <c r="BM53" s="1282"/>
      <c r="BN53" s="1282"/>
      <c r="BO53" s="1282"/>
      <c r="BP53" s="1281">
        <v>61.8</v>
      </c>
      <c r="BQ53" s="1281"/>
      <c r="BR53" s="1281"/>
      <c r="BS53" s="1281"/>
      <c r="BT53" s="1281"/>
      <c r="BU53" s="1281"/>
      <c r="BV53" s="1281"/>
      <c r="BW53" s="1281"/>
      <c r="BX53" s="1281">
        <v>62.9</v>
      </c>
      <c r="BY53" s="1281"/>
      <c r="BZ53" s="1281"/>
      <c r="CA53" s="1281"/>
      <c r="CB53" s="1281"/>
      <c r="CC53" s="1281"/>
      <c r="CD53" s="1281"/>
      <c r="CE53" s="1281"/>
      <c r="CF53" s="1281">
        <v>63.4</v>
      </c>
      <c r="CG53" s="1281"/>
      <c r="CH53" s="1281"/>
      <c r="CI53" s="1281"/>
      <c r="CJ53" s="1281"/>
      <c r="CK53" s="1281"/>
      <c r="CL53" s="1281"/>
      <c r="CM53" s="1281"/>
      <c r="CN53" s="1281">
        <v>64.7</v>
      </c>
      <c r="CO53" s="1281"/>
      <c r="CP53" s="1281"/>
      <c r="CQ53" s="1281"/>
      <c r="CR53" s="1281"/>
      <c r="CS53" s="1281"/>
      <c r="CT53" s="1281"/>
      <c r="CU53" s="1281"/>
      <c r="CV53" s="1281">
        <v>65.8</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593</v>
      </c>
      <c r="AO55" s="1280"/>
      <c r="AP55" s="1280"/>
      <c r="AQ55" s="1280"/>
      <c r="AR55" s="1280"/>
      <c r="AS55" s="1280"/>
      <c r="AT55" s="1280"/>
      <c r="AU55" s="1280"/>
      <c r="AV55" s="1280"/>
      <c r="AW55" s="1280"/>
      <c r="AX55" s="1280"/>
      <c r="AY55" s="1280"/>
      <c r="AZ55" s="1280"/>
      <c r="BA55" s="1280"/>
      <c r="BB55" s="1282" t="s">
        <v>591</v>
      </c>
      <c r="BC55" s="1282"/>
      <c r="BD55" s="1282"/>
      <c r="BE55" s="1282"/>
      <c r="BF55" s="1282"/>
      <c r="BG55" s="1282"/>
      <c r="BH55" s="1282"/>
      <c r="BI55" s="1282"/>
      <c r="BJ55" s="1282"/>
      <c r="BK55" s="1282"/>
      <c r="BL55" s="1282"/>
      <c r="BM55" s="1282"/>
      <c r="BN55" s="1282"/>
      <c r="BO55" s="1282"/>
      <c r="BP55" s="1281">
        <v>12.2</v>
      </c>
      <c r="BQ55" s="1281"/>
      <c r="BR55" s="1281"/>
      <c r="BS55" s="1281"/>
      <c r="BT55" s="1281"/>
      <c r="BU55" s="1281"/>
      <c r="BV55" s="1281"/>
      <c r="BW55" s="1281"/>
      <c r="BX55" s="1281">
        <v>5</v>
      </c>
      <c r="BY55" s="1281"/>
      <c r="BZ55" s="1281"/>
      <c r="CA55" s="1281"/>
      <c r="CB55" s="1281"/>
      <c r="CC55" s="1281"/>
      <c r="CD55" s="1281"/>
      <c r="CE55" s="1281"/>
      <c r="CF55" s="1281">
        <v>5.4</v>
      </c>
      <c r="CG55" s="1281"/>
      <c r="CH55" s="1281"/>
      <c r="CI55" s="1281"/>
      <c r="CJ55" s="1281"/>
      <c r="CK55" s="1281"/>
      <c r="CL55" s="1281"/>
      <c r="CM55" s="1281"/>
      <c r="CN55" s="1281">
        <v>3.9</v>
      </c>
      <c r="CO55" s="1281"/>
      <c r="CP55" s="1281"/>
      <c r="CQ55" s="1281"/>
      <c r="CR55" s="1281"/>
      <c r="CS55" s="1281"/>
      <c r="CT55" s="1281"/>
      <c r="CU55" s="1281"/>
      <c r="CV55" s="1281">
        <v>0</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592</v>
      </c>
      <c r="BC57" s="1282"/>
      <c r="BD57" s="1282"/>
      <c r="BE57" s="1282"/>
      <c r="BF57" s="1282"/>
      <c r="BG57" s="1282"/>
      <c r="BH57" s="1282"/>
      <c r="BI57" s="1282"/>
      <c r="BJ57" s="1282"/>
      <c r="BK57" s="1282"/>
      <c r="BL57" s="1282"/>
      <c r="BM57" s="1282"/>
      <c r="BN57" s="1282"/>
      <c r="BO57" s="1282"/>
      <c r="BP57" s="1281">
        <v>61.2</v>
      </c>
      <c r="BQ57" s="1281"/>
      <c r="BR57" s="1281"/>
      <c r="BS57" s="1281"/>
      <c r="BT57" s="1281"/>
      <c r="BU57" s="1281"/>
      <c r="BV57" s="1281"/>
      <c r="BW57" s="1281"/>
      <c r="BX57" s="1281">
        <v>61.6</v>
      </c>
      <c r="BY57" s="1281"/>
      <c r="BZ57" s="1281"/>
      <c r="CA57" s="1281"/>
      <c r="CB57" s="1281"/>
      <c r="CC57" s="1281"/>
      <c r="CD57" s="1281"/>
      <c r="CE57" s="1281"/>
      <c r="CF57" s="1281">
        <v>62.5</v>
      </c>
      <c r="CG57" s="1281"/>
      <c r="CH57" s="1281"/>
      <c r="CI57" s="1281"/>
      <c r="CJ57" s="1281"/>
      <c r="CK57" s="1281"/>
      <c r="CL57" s="1281"/>
      <c r="CM57" s="1281"/>
      <c r="CN57" s="1281">
        <v>63.1</v>
      </c>
      <c r="CO57" s="1281"/>
      <c r="CP57" s="1281"/>
      <c r="CQ57" s="1281"/>
      <c r="CR57" s="1281"/>
      <c r="CS57" s="1281"/>
      <c r="CT57" s="1281"/>
      <c r="CU57" s="1281"/>
      <c r="CV57" s="1281">
        <v>63</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594</v>
      </c>
    </row>
    <row r="64" spans="1:109" ht="13.2" x14ac:dyDescent="0.2">
      <c r="B64" s="375"/>
      <c r="G64" s="382"/>
      <c r="I64" s="395"/>
      <c r="J64" s="395"/>
      <c r="K64" s="395"/>
      <c r="L64" s="395"/>
      <c r="M64" s="395"/>
      <c r="N64" s="396"/>
      <c r="AM64" s="382"/>
      <c r="AN64" s="382" t="s">
        <v>588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589</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553</v>
      </c>
      <c r="BQ72" s="1280"/>
      <c r="BR72" s="1280"/>
      <c r="BS72" s="1280"/>
      <c r="BT72" s="1280"/>
      <c r="BU72" s="1280"/>
      <c r="BV72" s="1280"/>
      <c r="BW72" s="1280"/>
      <c r="BX72" s="1280" t="s">
        <v>554</v>
      </c>
      <c r="BY72" s="1280"/>
      <c r="BZ72" s="1280"/>
      <c r="CA72" s="1280"/>
      <c r="CB72" s="1280"/>
      <c r="CC72" s="1280"/>
      <c r="CD72" s="1280"/>
      <c r="CE72" s="1280"/>
      <c r="CF72" s="1280" t="s">
        <v>555</v>
      </c>
      <c r="CG72" s="1280"/>
      <c r="CH72" s="1280"/>
      <c r="CI72" s="1280"/>
      <c r="CJ72" s="1280"/>
      <c r="CK72" s="1280"/>
      <c r="CL72" s="1280"/>
      <c r="CM72" s="1280"/>
      <c r="CN72" s="1280" t="s">
        <v>556</v>
      </c>
      <c r="CO72" s="1280"/>
      <c r="CP72" s="1280"/>
      <c r="CQ72" s="1280"/>
      <c r="CR72" s="1280"/>
      <c r="CS72" s="1280"/>
      <c r="CT72" s="1280"/>
      <c r="CU72" s="1280"/>
      <c r="CV72" s="1280" t="s">
        <v>557</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590</v>
      </c>
      <c r="AO73" s="1282"/>
      <c r="AP73" s="1282"/>
      <c r="AQ73" s="1282"/>
      <c r="AR73" s="1282"/>
      <c r="AS73" s="1282"/>
      <c r="AT73" s="1282"/>
      <c r="AU73" s="1282"/>
      <c r="AV73" s="1282"/>
      <c r="AW73" s="1282"/>
      <c r="AX73" s="1282"/>
      <c r="AY73" s="1282"/>
      <c r="AZ73" s="1282"/>
      <c r="BA73" s="1282"/>
      <c r="BB73" s="1282" t="s">
        <v>591</v>
      </c>
      <c r="BC73" s="1282"/>
      <c r="BD73" s="1282"/>
      <c r="BE73" s="1282"/>
      <c r="BF73" s="1282"/>
      <c r="BG73" s="1282"/>
      <c r="BH73" s="1282"/>
      <c r="BI73" s="1282"/>
      <c r="BJ73" s="1282"/>
      <c r="BK73" s="1282"/>
      <c r="BL73" s="1282"/>
      <c r="BM73" s="1282"/>
      <c r="BN73" s="1282"/>
      <c r="BO73" s="1282"/>
      <c r="BP73" s="1281">
        <v>20.5</v>
      </c>
      <c r="BQ73" s="1281"/>
      <c r="BR73" s="1281"/>
      <c r="BS73" s="1281"/>
      <c r="BT73" s="1281"/>
      <c r="BU73" s="1281"/>
      <c r="BV73" s="1281"/>
      <c r="BW73" s="1281"/>
      <c r="BX73" s="1281">
        <v>26.3</v>
      </c>
      <c r="BY73" s="1281"/>
      <c r="BZ73" s="1281"/>
      <c r="CA73" s="1281"/>
      <c r="CB73" s="1281"/>
      <c r="CC73" s="1281"/>
      <c r="CD73" s="1281"/>
      <c r="CE73" s="1281"/>
      <c r="CF73" s="1281">
        <v>28.6</v>
      </c>
      <c r="CG73" s="1281"/>
      <c r="CH73" s="1281"/>
      <c r="CI73" s="1281"/>
      <c r="CJ73" s="1281"/>
      <c r="CK73" s="1281"/>
      <c r="CL73" s="1281"/>
      <c r="CM73" s="1281"/>
      <c r="CN73" s="1281">
        <v>32.700000000000003</v>
      </c>
      <c r="CO73" s="1281"/>
      <c r="CP73" s="1281"/>
      <c r="CQ73" s="1281"/>
      <c r="CR73" s="1281"/>
      <c r="CS73" s="1281"/>
      <c r="CT73" s="1281"/>
      <c r="CU73" s="1281"/>
      <c r="CV73" s="1281">
        <v>28.7</v>
      </c>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595</v>
      </c>
      <c r="BC75" s="1282"/>
      <c r="BD75" s="1282"/>
      <c r="BE75" s="1282"/>
      <c r="BF75" s="1282"/>
      <c r="BG75" s="1282"/>
      <c r="BH75" s="1282"/>
      <c r="BI75" s="1282"/>
      <c r="BJ75" s="1282"/>
      <c r="BK75" s="1282"/>
      <c r="BL75" s="1282"/>
      <c r="BM75" s="1282"/>
      <c r="BN75" s="1282"/>
      <c r="BO75" s="1282"/>
      <c r="BP75" s="1281">
        <v>0.8</v>
      </c>
      <c r="BQ75" s="1281"/>
      <c r="BR75" s="1281"/>
      <c r="BS75" s="1281"/>
      <c r="BT75" s="1281"/>
      <c r="BU75" s="1281"/>
      <c r="BV75" s="1281"/>
      <c r="BW75" s="1281"/>
      <c r="BX75" s="1281">
        <v>1.4</v>
      </c>
      <c r="BY75" s="1281"/>
      <c r="BZ75" s="1281"/>
      <c r="CA75" s="1281"/>
      <c r="CB75" s="1281"/>
      <c r="CC75" s="1281"/>
      <c r="CD75" s="1281"/>
      <c r="CE75" s="1281"/>
      <c r="CF75" s="1281">
        <v>1.8</v>
      </c>
      <c r="CG75" s="1281"/>
      <c r="CH75" s="1281"/>
      <c r="CI75" s="1281"/>
      <c r="CJ75" s="1281"/>
      <c r="CK75" s="1281"/>
      <c r="CL75" s="1281"/>
      <c r="CM75" s="1281"/>
      <c r="CN75" s="1281">
        <v>2.8</v>
      </c>
      <c r="CO75" s="1281"/>
      <c r="CP75" s="1281"/>
      <c r="CQ75" s="1281"/>
      <c r="CR75" s="1281"/>
      <c r="CS75" s="1281"/>
      <c r="CT75" s="1281"/>
      <c r="CU75" s="1281"/>
      <c r="CV75" s="1281">
        <v>3.7</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593</v>
      </c>
      <c r="AO77" s="1280"/>
      <c r="AP77" s="1280"/>
      <c r="AQ77" s="1280"/>
      <c r="AR77" s="1280"/>
      <c r="AS77" s="1280"/>
      <c r="AT77" s="1280"/>
      <c r="AU77" s="1280"/>
      <c r="AV77" s="1280"/>
      <c r="AW77" s="1280"/>
      <c r="AX77" s="1280"/>
      <c r="AY77" s="1280"/>
      <c r="AZ77" s="1280"/>
      <c r="BA77" s="1280"/>
      <c r="BB77" s="1282" t="s">
        <v>591</v>
      </c>
      <c r="BC77" s="1282"/>
      <c r="BD77" s="1282"/>
      <c r="BE77" s="1282"/>
      <c r="BF77" s="1282"/>
      <c r="BG77" s="1282"/>
      <c r="BH77" s="1282"/>
      <c r="BI77" s="1282"/>
      <c r="BJ77" s="1282"/>
      <c r="BK77" s="1282"/>
      <c r="BL77" s="1282"/>
      <c r="BM77" s="1282"/>
      <c r="BN77" s="1282"/>
      <c r="BO77" s="1282"/>
      <c r="BP77" s="1281">
        <v>12.2</v>
      </c>
      <c r="BQ77" s="1281"/>
      <c r="BR77" s="1281"/>
      <c r="BS77" s="1281"/>
      <c r="BT77" s="1281"/>
      <c r="BU77" s="1281"/>
      <c r="BV77" s="1281"/>
      <c r="BW77" s="1281"/>
      <c r="BX77" s="1281">
        <v>5</v>
      </c>
      <c r="BY77" s="1281"/>
      <c r="BZ77" s="1281"/>
      <c r="CA77" s="1281"/>
      <c r="CB77" s="1281"/>
      <c r="CC77" s="1281"/>
      <c r="CD77" s="1281"/>
      <c r="CE77" s="1281"/>
      <c r="CF77" s="1281">
        <v>5.4</v>
      </c>
      <c r="CG77" s="1281"/>
      <c r="CH77" s="1281"/>
      <c r="CI77" s="1281"/>
      <c r="CJ77" s="1281"/>
      <c r="CK77" s="1281"/>
      <c r="CL77" s="1281"/>
      <c r="CM77" s="1281"/>
      <c r="CN77" s="1281">
        <v>3.9</v>
      </c>
      <c r="CO77" s="1281"/>
      <c r="CP77" s="1281"/>
      <c r="CQ77" s="1281"/>
      <c r="CR77" s="1281"/>
      <c r="CS77" s="1281"/>
      <c r="CT77" s="1281"/>
      <c r="CU77" s="1281"/>
      <c r="CV77" s="1281">
        <v>0</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595</v>
      </c>
      <c r="BC79" s="1282"/>
      <c r="BD79" s="1282"/>
      <c r="BE79" s="1282"/>
      <c r="BF79" s="1282"/>
      <c r="BG79" s="1282"/>
      <c r="BH79" s="1282"/>
      <c r="BI79" s="1282"/>
      <c r="BJ79" s="1282"/>
      <c r="BK79" s="1282"/>
      <c r="BL79" s="1282"/>
      <c r="BM79" s="1282"/>
      <c r="BN79" s="1282"/>
      <c r="BO79" s="1282"/>
      <c r="BP79" s="1281">
        <v>4.8</v>
      </c>
      <c r="BQ79" s="1281"/>
      <c r="BR79" s="1281"/>
      <c r="BS79" s="1281"/>
      <c r="BT79" s="1281"/>
      <c r="BU79" s="1281"/>
      <c r="BV79" s="1281"/>
      <c r="BW79" s="1281"/>
      <c r="BX79" s="1281">
        <v>4.5</v>
      </c>
      <c r="BY79" s="1281"/>
      <c r="BZ79" s="1281"/>
      <c r="CA79" s="1281"/>
      <c r="CB79" s="1281"/>
      <c r="CC79" s="1281"/>
      <c r="CD79" s="1281"/>
      <c r="CE79" s="1281"/>
      <c r="CF79" s="1281">
        <v>4.2</v>
      </c>
      <c r="CG79" s="1281"/>
      <c r="CH79" s="1281"/>
      <c r="CI79" s="1281"/>
      <c r="CJ79" s="1281"/>
      <c r="CK79" s="1281"/>
      <c r="CL79" s="1281"/>
      <c r="CM79" s="1281"/>
      <c r="CN79" s="1281">
        <v>4.2</v>
      </c>
      <c r="CO79" s="1281"/>
      <c r="CP79" s="1281"/>
      <c r="CQ79" s="1281"/>
      <c r="CR79" s="1281"/>
      <c r="CS79" s="1281"/>
      <c r="CT79" s="1281"/>
      <c r="CU79" s="1281"/>
      <c r="CV79" s="1281">
        <v>4.5</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9xMhYnGSonvPlJZylDAqfTjgdvD0w3fnYjszgwWJ/AxQsOmWdhOxE9Rdi1qdo8+k0ppbFEifFM56rVhCpnOZ5w==" saltValue="4hCUo1ZtNRrfwEUAZkH18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500</v>
      </c>
    </row>
  </sheetData>
  <sheetProtection algorithmName="SHA-512" hashValue="DVA6wXQ+YeRxb74u5XVqndU/YjZgBY/rS2GauSCXgzZczpa6/1jprdoUvURpJ9rP0aDqk0E/3gDMbL1kMWZhIQ==" saltValue="HtpJ30QMoNFYpw/DjIQL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500</v>
      </c>
    </row>
  </sheetData>
  <sheetProtection algorithmName="SHA-512" hashValue="5jreokBIZ7hBZdCICvCs/GDs8q4U8xdU5RwqH5zHn5oMBdKX7UqQ/Z5te6mU+SBEUP16kvscURS4kcxAAKf8Vg==" saltValue="cgWf5WnAdV4EPPZd/uHc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550</v>
      </c>
      <c r="G2" s="148"/>
      <c r="H2" s="149"/>
    </row>
    <row r="3" spans="1:8" x14ac:dyDescent="0.2">
      <c r="A3" s="145" t="s">
        <v>543</v>
      </c>
      <c r="B3" s="150"/>
      <c r="C3" s="151"/>
      <c r="D3" s="152">
        <v>38469</v>
      </c>
      <c r="E3" s="153"/>
      <c r="F3" s="154">
        <v>42651</v>
      </c>
      <c r="G3" s="155"/>
      <c r="H3" s="156"/>
    </row>
    <row r="4" spans="1:8" x14ac:dyDescent="0.2">
      <c r="A4" s="157"/>
      <c r="B4" s="158"/>
      <c r="C4" s="159"/>
      <c r="D4" s="160">
        <v>22870</v>
      </c>
      <c r="E4" s="161"/>
      <c r="F4" s="162">
        <v>22675</v>
      </c>
      <c r="G4" s="163"/>
      <c r="H4" s="164"/>
    </row>
    <row r="5" spans="1:8" x14ac:dyDescent="0.2">
      <c r="A5" s="145" t="s">
        <v>545</v>
      </c>
      <c r="B5" s="150"/>
      <c r="C5" s="151"/>
      <c r="D5" s="152">
        <v>46260</v>
      </c>
      <c r="E5" s="153"/>
      <c r="F5" s="154">
        <v>43226</v>
      </c>
      <c r="G5" s="155"/>
      <c r="H5" s="156"/>
    </row>
    <row r="6" spans="1:8" x14ac:dyDescent="0.2">
      <c r="A6" s="157"/>
      <c r="B6" s="158"/>
      <c r="C6" s="159"/>
      <c r="D6" s="160">
        <v>20374</v>
      </c>
      <c r="E6" s="161"/>
      <c r="F6" s="162">
        <v>22622</v>
      </c>
      <c r="G6" s="163"/>
      <c r="H6" s="164"/>
    </row>
    <row r="7" spans="1:8" x14ac:dyDescent="0.2">
      <c r="A7" s="145" t="s">
        <v>546</v>
      </c>
      <c r="B7" s="150"/>
      <c r="C7" s="151"/>
      <c r="D7" s="152">
        <v>46392</v>
      </c>
      <c r="E7" s="153"/>
      <c r="F7" s="154">
        <v>42836</v>
      </c>
      <c r="G7" s="155"/>
      <c r="H7" s="156"/>
    </row>
    <row r="8" spans="1:8" x14ac:dyDescent="0.2">
      <c r="A8" s="157"/>
      <c r="B8" s="158"/>
      <c r="C8" s="159"/>
      <c r="D8" s="160">
        <v>20306</v>
      </c>
      <c r="E8" s="161"/>
      <c r="F8" s="162">
        <v>22936</v>
      </c>
      <c r="G8" s="163"/>
      <c r="H8" s="164"/>
    </row>
    <row r="9" spans="1:8" x14ac:dyDescent="0.2">
      <c r="A9" s="145" t="s">
        <v>547</v>
      </c>
      <c r="B9" s="150"/>
      <c r="C9" s="151"/>
      <c r="D9" s="152">
        <v>39784</v>
      </c>
      <c r="E9" s="153"/>
      <c r="F9" s="154">
        <v>44161</v>
      </c>
      <c r="G9" s="155"/>
      <c r="H9" s="156"/>
    </row>
    <row r="10" spans="1:8" x14ac:dyDescent="0.2">
      <c r="A10" s="157"/>
      <c r="B10" s="158"/>
      <c r="C10" s="159"/>
      <c r="D10" s="160">
        <v>19916</v>
      </c>
      <c r="E10" s="161"/>
      <c r="F10" s="162">
        <v>23644</v>
      </c>
      <c r="G10" s="163"/>
      <c r="H10" s="164"/>
    </row>
    <row r="11" spans="1:8" x14ac:dyDescent="0.2">
      <c r="A11" s="145" t="s">
        <v>548</v>
      </c>
      <c r="B11" s="150"/>
      <c r="C11" s="151"/>
      <c r="D11" s="152">
        <v>33537</v>
      </c>
      <c r="E11" s="153"/>
      <c r="F11" s="154">
        <v>43955</v>
      </c>
      <c r="G11" s="155"/>
      <c r="H11" s="156"/>
    </row>
    <row r="12" spans="1:8" x14ac:dyDescent="0.2">
      <c r="A12" s="157"/>
      <c r="B12" s="158"/>
      <c r="C12" s="165"/>
      <c r="D12" s="160">
        <v>15493</v>
      </c>
      <c r="E12" s="161"/>
      <c r="F12" s="162">
        <v>21318</v>
      </c>
      <c r="G12" s="163"/>
      <c r="H12" s="164"/>
    </row>
    <row r="13" spans="1:8" x14ac:dyDescent="0.2">
      <c r="A13" s="145"/>
      <c r="B13" s="150"/>
      <c r="C13" s="166"/>
      <c r="D13" s="167">
        <v>40888</v>
      </c>
      <c r="E13" s="168"/>
      <c r="F13" s="169">
        <v>43366</v>
      </c>
      <c r="G13" s="170"/>
      <c r="H13" s="156"/>
    </row>
    <row r="14" spans="1:8" x14ac:dyDescent="0.2">
      <c r="A14" s="157"/>
      <c r="B14" s="158"/>
      <c r="C14" s="159"/>
      <c r="D14" s="160">
        <v>19792</v>
      </c>
      <c r="E14" s="161"/>
      <c r="F14" s="162">
        <v>22639</v>
      </c>
      <c r="G14" s="163"/>
      <c r="H14" s="164"/>
    </row>
    <row r="17" spans="1:11" x14ac:dyDescent="0.2">
      <c r="A17" s="141" t="s">
        <v>51</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52</v>
      </c>
      <c r="B19" s="171">
        <f>ROUND(VALUE(SUBSTITUTE(実質収支比率等に係る経年分析!F$48,"▲","-")),2)</f>
        <v>4.18</v>
      </c>
      <c r="C19" s="171">
        <f>ROUND(VALUE(SUBSTITUTE(実質収支比率等に係る経年分析!G$48,"▲","-")),2)</f>
        <v>3.07</v>
      </c>
      <c r="D19" s="171">
        <f>ROUND(VALUE(SUBSTITUTE(実質収支比率等に係る経年分析!H$48,"▲","-")),2)</f>
        <v>3.5</v>
      </c>
      <c r="E19" s="171">
        <f>ROUND(VALUE(SUBSTITUTE(実質収支比率等に係る経年分析!I$48,"▲","-")),2)</f>
        <v>7.67</v>
      </c>
      <c r="F19" s="171">
        <f>ROUND(VALUE(SUBSTITUTE(実質収支比率等に係る経年分析!J$48,"▲","-")),2)</f>
        <v>10.71</v>
      </c>
    </row>
    <row r="20" spans="1:11" x14ac:dyDescent="0.2">
      <c r="A20" s="171" t="s">
        <v>53</v>
      </c>
      <c r="B20" s="171">
        <f>ROUND(VALUE(SUBSTITUTE(実質収支比率等に係る経年分析!F$47,"▲","-")),2)</f>
        <v>10.89</v>
      </c>
      <c r="C20" s="171">
        <f>ROUND(VALUE(SUBSTITUTE(実質収支比率等に係る経年分析!G$47,"▲","-")),2)</f>
        <v>10.46</v>
      </c>
      <c r="D20" s="171">
        <f>ROUND(VALUE(SUBSTITUTE(実質収支比率等に係る経年分析!H$47,"▲","-")),2)</f>
        <v>8.98</v>
      </c>
      <c r="E20" s="171">
        <f>ROUND(VALUE(SUBSTITUTE(実質収支比率等に係る経年分析!I$47,"▲","-")),2)</f>
        <v>10.15</v>
      </c>
      <c r="F20" s="171">
        <f>ROUND(VALUE(SUBSTITUTE(実質収支比率等に係る経年分析!J$47,"▲","-")),2)</f>
        <v>10.98</v>
      </c>
    </row>
    <row r="21" spans="1:11" x14ac:dyDescent="0.2">
      <c r="A21" s="171" t="s">
        <v>54</v>
      </c>
      <c r="B21" s="171">
        <f>IF(ISNUMBER(VALUE(SUBSTITUTE(実質収支比率等に係る経年分析!F$49,"▲","-"))),ROUND(VALUE(SUBSTITUTE(実質収支比率等に係る経年分析!F$49,"▲","-")),2),NA())</f>
        <v>-0.27</v>
      </c>
      <c r="C21" s="171">
        <f>IF(ISNUMBER(VALUE(SUBSTITUTE(実質収支比率等に係る経年分析!G$49,"▲","-"))),ROUND(VALUE(SUBSTITUTE(実質収支比率等に係る経年分析!G$49,"▲","-")),2),NA())</f>
        <v>-1.1000000000000001</v>
      </c>
      <c r="D21" s="171">
        <f>IF(ISNUMBER(VALUE(SUBSTITUTE(実質収支比率等に係る経年分析!H$49,"▲","-"))),ROUND(VALUE(SUBSTITUTE(実質収支比率等に係る経年分析!H$49,"▲","-")),2),NA())</f>
        <v>-0.83</v>
      </c>
      <c r="E21" s="171">
        <f>IF(ISNUMBER(VALUE(SUBSTITUTE(実質収支比率等に係る経年分析!I$49,"▲","-"))),ROUND(VALUE(SUBSTITUTE(実質収支比率等に係る経年分析!I$49,"▲","-")),2),NA())</f>
        <v>5.74</v>
      </c>
      <c r="F21" s="171">
        <f>IF(ISNUMBER(VALUE(SUBSTITUTE(実質収支比率等に係る経年分析!J$49,"▲","-"))),ROUND(VALUE(SUBSTITUTE(実質収支比率等に係る経年分析!J$49,"▲","-")),2),NA())</f>
        <v>4.5199999999999996</v>
      </c>
    </row>
    <row r="24" spans="1:11" x14ac:dyDescent="0.2">
      <c r="A24" s="141" t="s">
        <v>55</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2">
      <c r="A33" s="172" t="str">
        <f>IF(連結実質赤字比率に係る赤字・黒字の構成分析!C$37="",NA(),連結実質赤字比率に係る赤字・黒字の構成分析!C$37)</f>
        <v>国民健康保険事業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0.41</v>
      </c>
    </row>
    <row r="34" spans="1:16" x14ac:dyDescent="0.2">
      <c r="A34" s="172" t="str">
        <f>IF(連結実質赤字比率に係る赤字・黒字の構成分析!C$36="",NA(),連結実質赤字比率に係る赤字・黒字の構成分析!C$36)</f>
        <v>介護保険事業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3.08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0.92</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0.98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4.17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3.49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7.67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v>
      </c>
    </row>
    <row r="39" spans="1:16" x14ac:dyDescent="0.2">
      <c r="A39" s="141" t="s">
        <v>58</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2701</v>
      </c>
      <c r="E42" s="173"/>
      <c r="F42" s="173"/>
      <c r="G42" s="173">
        <f>'実質公債費比率（分子）の構造'!L$52</f>
        <v>2440</v>
      </c>
      <c r="H42" s="173"/>
      <c r="I42" s="173"/>
      <c r="J42" s="173">
        <f>'実質公債費比率（分子）の構造'!M$52</f>
        <v>2533</v>
      </c>
      <c r="K42" s="173"/>
      <c r="L42" s="173"/>
      <c r="M42" s="173">
        <f>'実質公債費比率（分子）の構造'!N$52</f>
        <v>2271</v>
      </c>
      <c r="N42" s="173"/>
      <c r="O42" s="173"/>
      <c r="P42" s="173">
        <f>'実質公債費比率（分子）の構造'!O$52</f>
        <v>2214</v>
      </c>
    </row>
    <row r="43" spans="1:16" x14ac:dyDescent="0.2">
      <c r="A43" s="173" t="s">
        <v>62</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63</v>
      </c>
      <c r="B44" s="173">
        <f>'実質公債費比率（分子）の構造'!K$50</f>
        <v>78</v>
      </c>
      <c r="C44" s="173"/>
      <c r="D44" s="173"/>
      <c r="E44" s="173">
        <f>'実質公債費比率（分子）の構造'!L$50</f>
        <v>78</v>
      </c>
      <c r="F44" s="173"/>
      <c r="G44" s="173"/>
      <c r="H44" s="173">
        <f>'実質公債費比率（分子）の構造'!M$50</f>
        <v>79</v>
      </c>
      <c r="I44" s="173"/>
      <c r="J44" s="173"/>
      <c r="K44" s="173">
        <f>'実質公債費比率（分子）の構造'!N$50</f>
        <v>79</v>
      </c>
      <c r="L44" s="173"/>
      <c r="M44" s="173"/>
      <c r="N44" s="173">
        <f>'実質公債費比率（分子）の構造'!O$50</f>
        <v>80</v>
      </c>
      <c r="O44" s="173"/>
      <c r="P44" s="173"/>
    </row>
    <row r="45" spans="1:16" x14ac:dyDescent="0.2">
      <c r="A45" s="173" t="s">
        <v>64</v>
      </c>
      <c r="B45" s="173">
        <f>'実質公債費比率（分子）の構造'!K$49</f>
        <v>0</v>
      </c>
      <c r="C45" s="173"/>
      <c r="D45" s="173"/>
      <c r="E45" s="173">
        <f>'実質公債費比率（分子）の構造'!L$49</f>
        <v>30</v>
      </c>
      <c r="F45" s="173"/>
      <c r="G45" s="173"/>
      <c r="H45" s="173">
        <f>'実質公債費比率（分子）の構造'!M$49</f>
        <v>52</v>
      </c>
      <c r="I45" s="173"/>
      <c r="J45" s="173"/>
      <c r="K45" s="173">
        <f>'実質公債費比率（分子）の構造'!N$49</f>
        <v>117</v>
      </c>
      <c r="L45" s="173"/>
      <c r="M45" s="173"/>
      <c r="N45" s="173">
        <f>'実質公債費比率（分子）の構造'!O$49</f>
        <v>216</v>
      </c>
      <c r="O45" s="173"/>
      <c r="P45" s="173"/>
    </row>
    <row r="46" spans="1:16" x14ac:dyDescent="0.2">
      <c r="A46" s="173" t="s">
        <v>65</v>
      </c>
      <c r="B46" s="173">
        <f>'実質公債費比率（分子）の構造'!K$48</f>
        <v>173</v>
      </c>
      <c r="C46" s="173"/>
      <c r="D46" s="173"/>
      <c r="E46" s="173">
        <f>'実質公債費比率（分子）の構造'!L$48</f>
        <v>167</v>
      </c>
      <c r="F46" s="173"/>
      <c r="G46" s="173"/>
      <c r="H46" s="173">
        <f>'実質公債費比率（分子）の構造'!M$48</f>
        <v>151</v>
      </c>
      <c r="I46" s="173"/>
      <c r="J46" s="173"/>
      <c r="K46" s="173">
        <f>'実質公債費比率（分子）の構造'!N$48</f>
        <v>150</v>
      </c>
      <c r="L46" s="173"/>
      <c r="M46" s="173"/>
      <c r="N46" s="173">
        <f>'実質公債費比率（分子）の構造'!O$48</f>
        <v>151</v>
      </c>
      <c r="O46" s="173"/>
      <c r="P46" s="173"/>
    </row>
    <row r="47" spans="1:16" x14ac:dyDescent="0.2">
      <c r="A47" s="173" t="s">
        <v>66</v>
      </c>
      <c r="B47" s="173">
        <f>'実質公債費比率（分子）の構造'!K$47</f>
        <v>125</v>
      </c>
      <c r="C47" s="173"/>
      <c r="D47" s="173"/>
      <c r="E47" s="173">
        <f>'実質公債費比率（分子）の構造'!L$47</f>
        <v>123</v>
      </c>
      <c r="F47" s="173"/>
      <c r="G47" s="173"/>
      <c r="H47" s="173">
        <f>'実質公債費比率（分子）の構造'!M$47</f>
        <v>121</v>
      </c>
      <c r="I47" s="173"/>
      <c r="J47" s="173"/>
      <c r="K47" s="173">
        <f>'実質公債費比率（分子）の構造'!N$47</f>
        <v>120</v>
      </c>
      <c r="L47" s="173"/>
      <c r="M47" s="173"/>
      <c r="N47" s="173">
        <f>'実質公債費比率（分子）の構造'!O$47</f>
        <v>119</v>
      </c>
      <c r="O47" s="173"/>
      <c r="P47" s="173"/>
    </row>
    <row r="48" spans="1:16" x14ac:dyDescent="0.2">
      <c r="A48" s="173" t="s">
        <v>67</v>
      </c>
      <c r="B48" s="173" t="str">
        <f>'実質公債費比率（分子）の構造'!K$46</f>
        <v>-</v>
      </c>
      <c r="C48" s="173"/>
      <c r="D48" s="173"/>
      <c r="E48" s="173">
        <f>'実質公債費比率（分子）の構造'!L$46</f>
        <v>6</v>
      </c>
      <c r="F48" s="173"/>
      <c r="G48" s="173"/>
      <c r="H48" s="173">
        <f>'実質公債費比率（分子）の構造'!M$46</f>
        <v>23</v>
      </c>
      <c r="I48" s="173"/>
      <c r="J48" s="173"/>
      <c r="K48" s="173">
        <f>'実質公債費比率（分子）の構造'!N$46</f>
        <v>38</v>
      </c>
      <c r="L48" s="173"/>
      <c r="M48" s="173"/>
      <c r="N48" s="173">
        <f>'実質公債費比率（分子）の構造'!O$46</f>
        <v>52</v>
      </c>
      <c r="O48" s="173"/>
      <c r="P48" s="173"/>
    </row>
    <row r="49" spans="1:16" x14ac:dyDescent="0.2">
      <c r="A49" s="173" t="s">
        <v>68</v>
      </c>
      <c r="B49" s="173">
        <f>'実質公債費比率（分子）の構造'!K$45</f>
        <v>2486</v>
      </c>
      <c r="C49" s="173"/>
      <c r="D49" s="173"/>
      <c r="E49" s="173">
        <f>'実質公債費比率（分子）の構造'!L$45</f>
        <v>2575</v>
      </c>
      <c r="F49" s="173"/>
      <c r="G49" s="173"/>
      <c r="H49" s="173">
        <f>'実質公債費比率（分子）の構造'!M$45</f>
        <v>2650</v>
      </c>
      <c r="I49" s="173"/>
      <c r="J49" s="173"/>
      <c r="K49" s="173">
        <f>'実質公債費比率（分子）の構造'!N$45</f>
        <v>2703</v>
      </c>
      <c r="L49" s="173"/>
      <c r="M49" s="173"/>
      <c r="N49" s="173">
        <f>'実質公債費比率（分子）の構造'!O$45</f>
        <v>2784</v>
      </c>
      <c r="O49" s="173"/>
      <c r="P49" s="173"/>
    </row>
    <row r="50" spans="1:16" x14ac:dyDescent="0.2">
      <c r="A50" s="173" t="s">
        <v>69</v>
      </c>
      <c r="B50" s="173" t="e">
        <f>NA()</f>
        <v>#N/A</v>
      </c>
      <c r="C50" s="173">
        <f>IF(ISNUMBER('実質公債費比率（分子）の構造'!K$53),'実質公債費比率（分子）の構造'!K$53,NA())</f>
        <v>161</v>
      </c>
      <c r="D50" s="173" t="e">
        <f>NA()</f>
        <v>#N/A</v>
      </c>
      <c r="E50" s="173" t="e">
        <f>NA()</f>
        <v>#N/A</v>
      </c>
      <c r="F50" s="173">
        <f>IF(ISNUMBER('実質公債費比率（分子）の構造'!L$53),'実質公債費比率（分子）の構造'!L$53,NA())</f>
        <v>539</v>
      </c>
      <c r="G50" s="173" t="e">
        <f>NA()</f>
        <v>#N/A</v>
      </c>
      <c r="H50" s="173" t="e">
        <f>NA()</f>
        <v>#N/A</v>
      </c>
      <c r="I50" s="173">
        <f>IF(ISNUMBER('実質公債費比率（分子）の構造'!M$53),'実質公債費比率（分子）の構造'!M$53,NA())</f>
        <v>543</v>
      </c>
      <c r="J50" s="173" t="e">
        <f>NA()</f>
        <v>#N/A</v>
      </c>
      <c r="K50" s="173" t="e">
        <f>NA()</f>
        <v>#N/A</v>
      </c>
      <c r="L50" s="173">
        <f>IF(ISNUMBER('実質公債費比率（分子）の構造'!N$53),'実質公債費比率（分子）の構造'!N$53,NA())</f>
        <v>936</v>
      </c>
      <c r="M50" s="173" t="e">
        <f>NA()</f>
        <v>#N/A</v>
      </c>
      <c r="N50" s="173" t="e">
        <f>NA()</f>
        <v>#N/A</v>
      </c>
      <c r="O50" s="173">
        <f>IF(ISNUMBER('実質公債費比率（分子）の構造'!O$53),'実質公債費比率（分子）の構造'!O$53,NA())</f>
        <v>1188</v>
      </c>
      <c r="P50" s="173" t="e">
        <f>NA()</f>
        <v>#N/A</v>
      </c>
    </row>
    <row r="53" spans="1:16" x14ac:dyDescent="0.2">
      <c r="A53" s="141" t="s">
        <v>70</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2">
      <c r="A56" s="172" t="s">
        <v>42</v>
      </c>
      <c r="B56" s="172"/>
      <c r="C56" s="172"/>
      <c r="D56" s="172">
        <f>'将来負担比率（分子）の構造'!I$52</f>
        <v>19150</v>
      </c>
      <c r="E56" s="172"/>
      <c r="F56" s="172"/>
      <c r="G56" s="172">
        <f>'将来負担比率（分子）の構造'!J$52</f>
        <v>18584</v>
      </c>
      <c r="H56" s="172"/>
      <c r="I56" s="172"/>
      <c r="J56" s="172">
        <f>'将来負担比率（分子）の構造'!K$52</f>
        <v>17807</v>
      </c>
      <c r="K56" s="172"/>
      <c r="L56" s="172"/>
      <c r="M56" s="172">
        <f>'将来負担比率（分子）の構造'!L$52</f>
        <v>16779</v>
      </c>
      <c r="N56" s="172"/>
      <c r="O56" s="172"/>
      <c r="P56" s="172">
        <f>'将来負担比率（分子）の構造'!M$52</f>
        <v>15900</v>
      </c>
    </row>
    <row r="57" spans="1:16" x14ac:dyDescent="0.2">
      <c r="A57" s="172" t="s">
        <v>41</v>
      </c>
      <c r="B57" s="172"/>
      <c r="C57" s="172"/>
      <c r="D57" s="172">
        <f>'将来負担比率（分子）の構造'!I$51</f>
        <v>4887</v>
      </c>
      <c r="E57" s="172"/>
      <c r="F57" s="172"/>
      <c r="G57" s="172">
        <f>'将来負担比率（分子）の構造'!J$51</f>
        <v>5444</v>
      </c>
      <c r="H57" s="172"/>
      <c r="I57" s="172"/>
      <c r="J57" s="172">
        <f>'将来負担比率（分子）の構造'!K$51</f>
        <v>5331</v>
      </c>
      <c r="K57" s="172"/>
      <c r="L57" s="172"/>
      <c r="M57" s="172">
        <f>'将来負担比率（分子）の構造'!L$51</f>
        <v>5343</v>
      </c>
      <c r="N57" s="172"/>
      <c r="O57" s="172"/>
      <c r="P57" s="172">
        <f>'将来負担比率（分子）の構造'!M$51</f>
        <v>5008</v>
      </c>
    </row>
    <row r="58" spans="1:16" x14ac:dyDescent="0.2">
      <c r="A58" s="172" t="s">
        <v>40</v>
      </c>
      <c r="B58" s="172"/>
      <c r="C58" s="172"/>
      <c r="D58" s="172">
        <f>'将来負担比率（分子）の構造'!I$50</f>
        <v>7260</v>
      </c>
      <c r="E58" s="172"/>
      <c r="F58" s="172"/>
      <c r="G58" s="172">
        <f>'将来負担比率（分子）の構造'!J$50</f>
        <v>7505</v>
      </c>
      <c r="H58" s="172"/>
      <c r="I58" s="172"/>
      <c r="J58" s="172">
        <f>'将来負担比率（分子）の構造'!K$50</f>
        <v>7550</v>
      </c>
      <c r="K58" s="172"/>
      <c r="L58" s="172"/>
      <c r="M58" s="172">
        <f>'将来負担比率（分子）の構造'!L$50</f>
        <v>7769</v>
      </c>
      <c r="N58" s="172"/>
      <c r="O58" s="172"/>
      <c r="P58" s="172">
        <f>'将来負担比率（分子）の構造'!M$50</f>
        <v>9368</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3175</v>
      </c>
      <c r="C62" s="172"/>
      <c r="D62" s="172"/>
      <c r="E62" s="172">
        <f>'将来負担比率（分子）の構造'!J$45</f>
        <v>2783</v>
      </c>
      <c r="F62" s="172"/>
      <c r="G62" s="172"/>
      <c r="H62" s="172">
        <f>'将来負担比率（分子）の構造'!K$45</f>
        <v>2627</v>
      </c>
      <c r="I62" s="172"/>
      <c r="J62" s="172"/>
      <c r="K62" s="172">
        <f>'将来負担比率（分子）の構造'!L$45</f>
        <v>2452</v>
      </c>
      <c r="L62" s="172"/>
      <c r="M62" s="172"/>
      <c r="N62" s="172">
        <f>'将来負担比率（分子）の構造'!M$45</f>
        <v>2408</v>
      </c>
      <c r="O62" s="172"/>
      <c r="P62" s="172"/>
    </row>
    <row r="63" spans="1:16" x14ac:dyDescent="0.2">
      <c r="A63" s="172" t="s">
        <v>33</v>
      </c>
      <c r="B63" s="172">
        <f>'将来負担比率（分子）の構造'!I$44</f>
        <v>2301</v>
      </c>
      <c r="C63" s="172"/>
      <c r="D63" s="172"/>
      <c r="E63" s="172">
        <f>'将来負担比率（分子）の構造'!J$44</f>
        <v>4350</v>
      </c>
      <c r="F63" s="172"/>
      <c r="G63" s="172"/>
      <c r="H63" s="172">
        <f>'将来負担比率（分子）の構造'!K$44</f>
        <v>4350</v>
      </c>
      <c r="I63" s="172"/>
      <c r="J63" s="172"/>
      <c r="K63" s="172">
        <f>'将来負担比率（分子）の構造'!L$44</f>
        <v>4313</v>
      </c>
      <c r="L63" s="172"/>
      <c r="M63" s="172"/>
      <c r="N63" s="172">
        <f>'将来負担比率（分子）の構造'!M$44</f>
        <v>4224</v>
      </c>
      <c r="O63" s="172"/>
      <c r="P63" s="172"/>
    </row>
    <row r="64" spans="1:16" x14ac:dyDescent="0.2">
      <c r="A64" s="172" t="s">
        <v>32</v>
      </c>
      <c r="B64" s="172">
        <f>'将来負担比率（分子）の構造'!I$43</f>
        <v>2067</v>
      </c>
      <c r="C64" s="172"/>
      <c r="D64" s="172"/>
      <c r="E64" s="172">
        <f>'将来負担比率（分子）の構造'!J$43</f>
        <v>1967</v>
      </c>
      <c r="F64" s="172"/>
      <c r="G64" s="172"/>
      <c r="H64" s="172">
        <f>'将来負担比率（分子）の構造'!K$43</f>
        <v>1864</v>
      </c>
      <c r="I64" s="172"/>
      <c r="J64" s="172"/>
      <c r="K64" s="172">
        <f>'将来負担比率（分子）の構造'!L$43</f>
        <v>1713</v>
      </c>
      <c r="L64" s="172"/>
      <c r="M64" s="172"/>
      <c r="N64" s="172">
        <f>'将来負担比率（分子）の構造'!M$43</f>
        <v>1715</v>
      </c>
      <c r="O64" s="172"/>
      <c r="P64" s="172"/>
    </row>
    <row r="65" spans="1:16" x14ac:dyDescent="0.2">
      <c r="A65" s="172" t="s">
        <v>31</v>
      </c>
      <c r="B65" s="172">
        <f>'将来負担比率（分子）の構造'!I$42</f>
        <v>1180</v>
      </c>
      <c r="C65" s="172"/>
      <c r="D65" s="172"/>
      <c r="E65" s="172">
        <f>'将来負担比率（分子）の構造'!J$42</f>
        <v>1101</v>
      </c>
      <c r="F65" s="172"/>
      <c r="G65" s="172"/>
      <c r="H65" s="172">
        <f>'将来負担比率（分子）の構造'!K$42</f>
        <v>1023</v>
      </c>
      <c r="I65" s="172"/>
      <c r="J65" s="172"/>
      <c r="K65" s="172">
        <f>'将来負担比率（分子）の構造'!L$42</f>
        <v>944</v>
      </c>
      <c r="L65" s="172"/>
      <c r="M65" s="172"/>
      <c r="N65" s="172">
        <f>'将来負担比率（分子）の構造'!M$42</f>
        <v>864</v>
      </c>
      <c r="O65" s="172"/>
      <c r="P65" s="172"/>
    </row>
    <row r="66" spans="1:16" x14ac:dyDescent="0.2">
      <c r="A66" s="172" t="s">
        <v>30</v>
      </c>
      <c r="B66" s="172">
        <f>'将来負担比率（分子）の構造'!I$41</f>
        <v>27100</v>
      </c>
      <c r="C66" s="172"/>
      <c r="D66" s="172"/>
      <c r="E66" s="172">
        <f>'将来負担比率（分子）の構造'!J$41</f>
        <v>27325</v>
      </c>
      <c r="F66" s="172"/>
      <c r="G66" s="172"/>
      <c r="H66" s="172">
        <f>'将来負担比率（分子）の構造'!K$41</f>
        <v>27492</v>
      </c>
      <c r="I66" s="172"/>
      <c r="J66" s="172"/>
      <c r="K66" s="172">
        <f>'将来負担比率（分子）の構造'!L$41</f>
        <v>28376</v>
      </c>
      <c r="L66" s="172"/>
      <c r="M66" s="172"/>
      <c r="N66" s="172">
        <f>'将来負担比率（分子）の構造'!M$41</f>
        <v>28000</v>
      </c>
      <c r="O66" s="172"/>
      <c r="P66" s="172"/>
    </row>
    <row r="67" spans="1:16" x14ac:dyDescent="0.2">
      <c r="A67" s="172" t="s">
        <v>73</v>
      </c>
      <c r="B67" s="172" t="e">
        <f>NA()</f>
        <v>#N/A</v>
      </c>
      <c r="C67" s="172">
        <f>IF(ISNUMBER('将来負担比率（分子）の構造'!I$53), IF('将来負担比率（分子）の構造'!I$53 &lt; 0, 0, '将来負担比率（分子）の構造'!I$53), NA())</f>
        <v>4525</v>
      </c>
      <c r="D67" s="172" t="e">
        <f>NA()</f>
        <v>#N/A</v>
      </c>
      <c r="E67" s="172" t="e">
        <f>NA()</f>
        <v>#N/A</v>
      </c>
      <c r="F67" s="172">
        <f>IF(ISNUMBER('将来負担比率（分子）の構造'!J$53), IF('将来負担比率（分子）の構造'!J$53 &lt; 0, 0, '将来負担比率（分子）の構造'!J$53), NA())</f>
        <v>5991</v>
      </c>
      <c r="G67" s="172" t="e">
        <f>NA()</f>
        <v>#N/A</v>
      </c>
      <c r="H67" s="172" t="e">
        <f>NA()</f>
        <v>#N/A</v>
      </c>
      <c r="I67" s="172">
        <f>IF(ISNUMBER('将来負担比率（分子）の構造'!K$53), IF('将来負担比率（分子）の構造'!K$53 &lt; 0, 0, '将来負担比率（分子）の構造'!K$53), NA())</f>
        <v>6668</v>
      </c>
      <c r="J67" s="172" t="e">
        <f>NA()</f>
        <v>#N/A</v>
      </c>
      <c r="K67" s="172" t="e">
        <f>NA()</f>
        <v>#N/A</v>
      </c>
      <c r="L67" s="172">
        <f>IF(ISNUMBER('将来負担比率（分子）の構造'!L$53), IF('将来負担比率（分子）の構造'!L$53 &lt; 0, 0, '将来負担比率（分子）の構造'!L$53), NA())</f>
        <v>7906</v>
      </c>
      <c r="M67" s="172" t="e">
        <f>NA()</f>
        <v>#N/A</v>
      </c>
      <c r="N67" s="172" t="e">
        <f>NA()</f>
        <v>#N/A</v>
      </c>
      <c r="O67" s="172">
        <f>IF(ISNUMBER('将来負担比率（分子）の構造'!M$53), IF('将来負担比率（分子）の構造'!M$53 &lt; 0, 0, '将来負担比率（分子）の構造'!M$53), NA())</f>
        <v>6936</v>
      </c>
      <c r="P67" s="172" t="e">
        <f>NA()</f>
        <v>#N/A</v>
      </c>
    </row>
    <row r="70" spans="1:16" x14ac:dyDescent="0.2">
      <c r="A70" s="174" t="s">
        <v>74</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75</v>
      </c>
      <c r="B72" s="176">
        <f>基金残高に係る経年分析!F55</f>
        <v>2254</v>
      </c>
      <c r="C72" s="176">
        <f>基金残高に係る経年分析!G55</f>
        <v>2631</v>
      </c>
      <c r="D72" s="176">
        <f>基金残高に係る経年分析!H55</f>
        <v>2836</v>
      </c>
    </row>
    <row r="73" spans="1:16" x14ac:dyDescent="0.2">
      <c r="A73" s="175" t="s">
        <v>76</v>
      </c>
      <c r="B73" s="176" t="str">
        <f>基金残高に係る経年分析!F56</f>
        <v>-</v>
      </c>
      <c r="C73" s="176" t="str">
        <f>基金残高に係る経年分析!G56</f>
        <v>-</v>
      </c>
      <c r="D73" s="176" t="str">
        <f>基金残高に係る経年分析!H56</f>
        <v>-</v>
      </c>
    </row>
    <row r="74" spans="1:16" x14ac:dyDescent="0.2">
      <c r="A74" s="175" t="s">
        <v>77</v>
      </c>
      <c r="B74" s="176">
        <f>基金残高に係る経年分析!F57</f>
        <v>4218</v>
      </c>
      <c r="C74" s="176">
        <f>基金残高に係る経年分析!G57</f>
        <v>3985</v>
      </c>
      <c r="D74" s="176">
        <f>基金残高に係る経年分析!H57</f>
        <v>4910</v>
      </c>
    </row>
  </sheetData>
  <sheetProtection algorithmName="SHA-512" hashValue="t9oNAxmoynXvnNP6jy536lkAARlaX++4K8PMPAXCP8WFCCOY4+tNoZqR8VIxY5fVb9ccQDiPxl818eoVXG7pBA==" saltValue="NWSEKENYH9/Kbk4q+p1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209</v>
      </c>
      <c r="DI1" s="782"/>
      <c r="DJ1" s="782"/>
      <c r="DK1" s="782"/>
      <c r="DL1" s="782"/>
      <c r="DM1" s="782"/>
      <c r="DN1" s="783"/>
      <c r="DO1" s="212"/>
      <c r="DP1" s="781" t="s">
        <v>210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212</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213</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214</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215</v>
      </c>
      <c r="S4" s="724"/>
      <c r="T4" s="724"/>
      <c r="U4" s="724"/>
      <c r="V4" s="724"/>
      <c r="W4" s="724"/>
      <c r="X4" s="724"/>
      <c r="Y4" s="725"/>
      <c r="Z4" s="723" t="s">
        <v>216</v>
      </c>
      <c r="AA4" s="724"/>
      <c r="AB4" s="724"/>
      <c r="AC4" s="725"/>
      <c r="AD4" s="723" t="s">
        <v>217</v>
      </c>
      <c r="AE4" s="724"/>
      <c r="AF4" s="724"/>
      <c r="AG4" s="724"/>
      <c r="AH4" s="724"/>
      <c r="AI4" s="724"/>
      <c r="AJ4" s="724"/>
      <c r="AK4" s="725"/>
      <c r="AL4" s="723" t="s">
        <v>216</v>
      </c>
      <c r="AM4" s="724"/>
      <c r="AN4" s="724"/>
      <c r="AO4" s="725"/>
      <c r="AP4" s="784" t="s">
        <v>218</v>
      </c>
      <c r="AQ4" s="784"/>
      <c r="AR4" s="784"/>
      <c r="AS4" s="784"/>
      <c r="AT4" s="784"/>
      <c r="AU4" s="784"/>
      <c r="AV4" s="784"/>
      <c r="AW4" s="784"/>
      <c r="AX4" s="784"/>
      <c r="AY4" s="784"/>
      <c r="AZ4" s="784"/>
      <c r="BA4" s="784"/>
      <c r="BB4" s="784"/>
      <c r="BC4" s="784"/>
      <c r="BD4" s="784"/>
      <c r="BE4" s="784"/>
      <c r="BF4" s="784"/>
      <c r="BG4" s="784" t="s">
        <v>219</v>
      </c>
      <c r="BH4" s="784"/>
      <c r="BI4" s="784"/>
      <c r="BJ4" s="784"/>
      <c r="BK4" s="784"/>
      <c r="BL4" s="784"/>
      <c r="BM4" s="784"/>
      <c r="BN4" s="784"/>
      <c r="BO4" s="784" t="s">
        <v>216</v>
      </c>
      <c r="BP4" s="784"/>
      <c r="BQ4" s="784"/>
      <c r="BR4" s="784"/>
      <c r="BS4" s="784" t="s">
        <v>220</v>
      </c>
      <c r="BT4" s="784"/>
      <c r="BU4" s="784"/>
      <c r="BV4" s="784"/>
      <c r="BW4" s="784"/>
      <c r="BX4" s="784"/>
      <c r="BY4" s="784"/>
      <c r="BZ4" s="784"/>
      <c r="CA4" s="784"/>
      <c r="CB4" s="784"/>
      <c r="CD4" s="766" t="s">
        <v>221</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222</v>
      </c>
      <c r="C5" s="732"/>
      <c r="D5" s="732"/>
      <c r="E5" s="732"/>
      <c r="F5" s="732"/>
      <c r="G5" s="732"/>
      <c r="H5" s="732"/>
      <c r="I5" s="732"/>
      <c r="J5" s="732"/>
      <c r="K5" s="732"/>
      <c r="L5" s="732"/>
      <c r="M5" s="732"/>
      <c r="N5" s="732"/>
      <c r="O5" s="732"/>
      <c r="P5" s="732"/>
      <c r="Q5" s="733"/>
      <c r="R5" s="717">
        <v>23749673</v>
      </c>
      <c r="S5" s="718"/>
      <c r="T5" s="718"/>
      <c r="U5" s="718"/>
      <c r="V5" s="718"/>
      <c r="W5" s="718"/>
      <c r="X5" s="718"/>
      <c r="Y5" s="761"/>
      <c r="Z5" s="779">
        <v>41.1</v>
      </c>
      <c r="AA5" s="779"/>
      <c r="AB5" s="779"/>
      <c r="AC5" s="779"/>
      <c r="AD5" s="780">
        <v>22309291</v>
      </c>
      <c r="AE5" s="780"/>
      <c r="AF5" s="780"/>
      <c r="AG5" s="780"/>
      <c r="AH5" s="780"/>
      <c r="AI5" s="780"/>
      <c r="AJ5" s="780"/>
      <c r="AK5" s="780"/>
      <c r="AL5" s="762">
        <v>82</v>
      </c>
      <c r="AM5" s="736"/>
      <c r="AN5" s="736"/>
      <c r="AO5" s="763"/>
      <c r="AP5" s="731" t="s">
        <v>223</v>
      </c>
      <c r="AQ5" s="732"/>
      <c r="AR5" s="732"/>
      <c r="AS5" s="732"/>
      <c r="AT5" s="732"/>
      <c r="AU5" s="732"/>
      <c r="AV5" s="732"/>
      <c r="AW5" s="732"/>
      <c r="AX5" s="732"/>
      <c r="AY5" s="732"/>
      <c r="AZ5" s="732"/>
      <c r="BA5" s="732"/>
      <c r="BB5" s="732"/>
      <c r="BC5" s="732"/>
      <c r="BD5" s="732"/>
      <c r="BE5" s="732"/>
      <c r="BF5" s="733"/>
      <c r="BG5" s="664">
        <v>22309291</v>
      </c>
      <c r="BH5" s="665"/>
      <c r="BI5" s="665"/>
      <c r="BJ5" s="665"/>
      <c r="BK5" s="665"/>
      <c r="BL5" s="665"/>
      <c r="BM5" s="665"/>
      <c r="BN5" s="666"/>
      <c r="BO5" s="691">
        <v>93.9</v>
      </c>
      <c r="BP5" s="691"/>
      <c r="BQ5" s="691"/>
      <c r="BR5" s="691"/>
      <c r="BS5" s="692">
        <v>132088</v>
      </c>
      <c r="BT5" s="692"/>
      <c r="BU5" s="692"/>
      <c r="BV5" s="692"/>
      <c r="BW5" s="692"/>
      <c r="BX5" s="692"/>
      <c r="BY5" s="692"/>
      <c r="BZ5" s="692"/>
      <c r="CA5" s="692"/>
      <c r="CB5" s="759"/>
      <c r="CD5" s="766" t="s">
        <v>218</v>
      </c>
      <c r="CE5" s="767"/>
      <c r="CF5" s="767"/>
      <c r="CG5" s="767"/>
      <c r="CH5" s="767"/>
      <c r="CI5" s="767"/>
      <c r="CJ5" s="767"/>
      <c r="CK5" s="767"/>
      <c r="CL5" s="767"/>
      <c r="CM5" s="767"/>
      <c r="CN5" s="767"/>
      <c r="CO5" s="767"/>
      <c r="CP5" s="767"/>
      <c r="CQ5" s="768"/>
      <c r="CR5" s="766" t="s">
        <v>224</v>
      </c>
      <c r="CS5" s="767"/>
      <c r="CT5" s="767"/>
      <c r="CU5" s="767"/>
      <c r="CV5" s="767"/>
      <c r="CW5" s="767"/>
      <c r="CX5" s="767"/>
      <c r="CY5" s="768"/>
      <c r="CZ5" s="766" t="s">
        <v>216</v>
      </c>
      <c r="DA5" s="767"/>
      <c r="DB5" s="767"/>
      <c r="DC5" s="768"/>
      <c r="DD5" s="766" t="s">
        <v>225</v>
      </c>
      <c r="DE5" s="767"/>
      <c r="DF5" s="767"/>
      <c r="DG5" s="767"/>
      <c r="DH5" s="767"/>
      <c r="DI5" s="767"/>
      <c r="DJ5" s="767"/>
      <c r="DK5" s="767"/>
      <c r="DL5" s="767"/>
      <c r="DM5" s="767"/>
      <c r="DN5" s="767"/>
      <c r="DO5" s="767"/>
      <c r="DP5" s="768"/>
      <c r="DQ5" s="766" t="s">
        <v>226</v>
      </c>
      <c r="DR5" s="767"/>
      <c r="DS5" s="767"/>
      <c r="DT5" s="767"/>
      <c r="DU5" s="767"/>
      <c r="DV5" s="767"/>
      <c r="DW5" s="767"/>
      <c r="DX5" s="767"/>
      <c r="DY5" s="767"/>
      <c r="DZ5" s="767"/>
      <c r="EA5" s="767"/>
      <c r="EB5" s="767"/>
      <c r="EC5" s="768"/>
    </row>
    <row r="6" spans="2:143" ht="11.25" customHeight="1" x14ac:dyDescent="0.2">
      <c r="B6" s="661" t="s">
        <v>227</v>
      </c>
      <c r="C6" s="662"/>
      <c r="D6" s="662"/>
      <c r="E6" s="662"/>
      <c r="F6" s="662"/>
      <c r="G6" s="662"/>
      <c r="H6" s="662"/>
      <c r="I6" s="662"/>
      <c r="J6" s="662"/>
      <c r="K6" s="662"/>
      <c r="L6" s="662"/>
      <c r="M6" s="662"/>
      <c r="N6" s="662"/>
      <c r="O6" s="662"/>
      <c r="P6" s="662"/>
      <c r="Q6" s="663"/>
      <c r="R6" s="664">
        <v>276526</v>
      </c>
      <c r="S6" s="665"/>
      <c r="T6" s="665"/>
      <c r="U6" s="665"/>
      <c r="V6" s="665"/>
      <c r="W6" s="665"/>
      <c r="X6" s="665"/>
      <c r="Y6" s="666"/>
      <c r="Z6" s="691">
        <v>0.5</v>
      </c>
      <c r="AA6" s="691"/>
      <c r="AB6" s="691"/>
      <c r="AC6" s="691"/>
      <c r="AD6" s="692">
        <v>276526</v>
      </c>
      <c r="AE6" s="692"/>
      <c r="AF6" s="692"/>
      <c r="AG6" s="692"/>
      <c r="AH6" s="692"/>
      <c r="AI6" s="692"/>
      <c r="AJ6" s="692"/>
      <c r="AK6" s="692"/>
      <c r="AL6" s="667">
        <v>1</v>
      </c>
      <c r="AM6" s="668"/>
      <c r="AN6" s="668"/>
      <c r="AO6" s="693"/>
      <c r="AP6" s="661" t="s">
        <v>228</v>
      </c>
      <c r="AQ6" s="662"/>
      <c r="AR6" s="662"/>
      <c r="AS6" s="662"/>
      <c r="AT6" s="662"/>
      <c r="AU6" s="662"/>
      <c r="AV6" s="662"/>
      <c r="AW6" s="662"/>
      <c r="AX6" s="662"/>
      <c r="AY6" s="662"/>
      <c r="AZ6" s="662"/>
      <c r="BA6" s="662"/>
      <c r="BB6" s="662"/>
      <c r="BC6" s="662"/>
      <c r="BD6" s="662"/>
      <c r="BE6" s="662"/>
      <c r="BF6" s="663"/>
      <c r="BG6" s="664">
        <v>22309291</v>
      </c>
      <c r="BH6" s="665"/>
      <c r="BI6" s="665"/>
      <c r="BJ6" s="665"/>
      <c r="BK6" s="665"/>
      <c r="BL6" s="665"/>
      <c r="BM6" s="665"/>
      <c r="BN6" s="666"/>
      <c r="BO6" s="691">
        <v>93.9</v>
      </c>
      <c r="BP6" s="691"/>
      <c r="BQ6" s="691"/>
      <c r="BR6" s="691"/>
      <c r="BS6" s="692">
        <v>132088</v>
      </c>
      <c r="BT6" s="692"/>
      <c r="BU6" s="692"/>
      <c r="BV6" s="692"/>
      <c r="BW6" s="692"/>
      <c r="BX6" s="692"/>
      <c r="BY6" s="692"/>
      <c r="BZ6" s="692"/>
      <c r="CA6" s="692"/>
      <c r="CB6" s="759"/>
      <c r="CD6" s="720" t="s">
        <v>229</v>
      </c>
      <c r="CE6" s="721"/>
      <c r="CF6" s="721"/>
      <c r="CG6" s="721"/>
      <c r="CH6" s="721"/>
      <c r="CI6" s="721"/>
      <c r="CJ6" s="721"/>
      <c r="CK6" s="721"/>
      <c r="CL6" s="721"/>
      <c r="CM6" s="721"/>
      <c r="CN6" s="721"/>
      <c r="CO6" s="721"/>
      <c r="CP6" s="721"/>
      <c r="CQ6" s="722"/>
      <c r="CR6" s="664">
        <v>281515</v>
      </c>
      <c r="CS6" s="665"/>
      <c r="CT6" s="665"/>
      <c r="CU6" s="665"/>
      <c r="CV6" s="665"/>
      <c r="CW6" s="665"/>
      <c r="CX6" s="665"/>
      <c r="CY6" s="666"/>
      <c r="CZ6" s="762">
        <v>0.5</v>
      </c>
      <c r="DA6" s="736"/>
      <c r="DB6" s="736"/>
      <c r="DC6" s="765"/>
      <c r="DD6" s="670" t="s">
        <v>126</v>
      </c>
      <c r="DE6" s="665"/>
      <c r="DF6" s="665"/>
      <c r="DG6" s="665"/>
      <c r="DH6" s="665"/>
      <c r="DI6" s="665"/>
      <c r="DJ6" s="665"/>
      <c r="DK6" s="665"/>
      <c r="DL6" s="665"/>
      <c r="DM6" s="665"/>
      <c r="DN6" s="665"/>
      <c r="DO6" s="665"/>
      <c r="DP6" s="666"/>
      <c r="DQ6" s="670">
        <v>281503</v>
      </c>
      <c r="DR6" s="665"/>
      <c r="DS6" s="665"/>
      <c r="DT6" s="665"/>
      <c r="DU6" s="665"/>
      <c r="DV6" s="665"/>
      <c r="DW6" s="665"/>
      <c r="DX6" s="665"/>
      <c r="DY6" s="665"/>
      <c r="DZ6" s="665"/>
      <c r="EA6" s="665"/>
      <c r="EB6" s="665"/>
      <c r="EC6" s="705"/>
    </row>
    <row r="7" spans="2:143" ht="11.25" customHeight="1" x14ac:dyDescent="0.2">
      <c r="B7" s="661" t="s">
        <v>230</v>
      </c>
      <c r="C7" s="662"/>
      <c r="D7" s="662"/>
      <c r="E7" s="662"/>
      <c r="F7" s="662"/>
      <c r="G7" s="662"/>
      <c r="H7" s="662"/>
      <c r="I7" s="662"/>
      <c r="J7" s="662"/>
      <c r="K7" s="662"/>
      <c r="L7" s="662"/>
      <c r="M7" s="662"/>
      <c r="N7" s="662"/>
      <c r="O7" s="662"/>
      <c r="P7" s="662"/>
      <c r="Q7" s="663"/>
      <c r="R7" s="664">
        <v>10731</v>
      </c>
      <c r="S7" s="665"/>
      <c r="T7" s="665"/>
      <c r="U7" s="665"/>
      <c r="V7" s="665"/>
      <c r="W7" s="665"/>
      <c r="X7" s="665"/>
      <c r="Y7" s="666"/>
      <c r="Z7" s="691">
        <v>0</v>
      </c>
      <c r="AA7" s="691"/>
      <c r="AB7" s="691"/>
      <c r="AC7" s="691"/>
      <c r="AD7" s="692">
        <v>10731</v>
      </c>
      <c r="AE7" s="692"/>
      <c r="AF7" s="692"/>
      <c r="AG7" s="692"/>
      <c r="AH7" s="692"/>
      <c r="AI7" s="692"/>
      <c r="AJ7" s="692"/>
      <c r="AK7" s="692"/>
      <c r="AL7" s="667">
        <v>0</v>
      </c>
      <c r="AM7" s="668"/>
      <c r="AN7" s="668"/>
      <c r="AO7" s="693"/>
      <c r="AP7" s="661" t="s">
        <v>231</v>
      </c>
      <c r="AQ7" s="662"/>
      <c r="AR7" s="662"/>
      <c r="AS7" s="662"/>
      <c r="AT7" s="662"/>
      <c r="AU7" s="662"/>
      <c r="AV7" s="662"/>
      <c r="AW7" s="662"/>
      <c r="AX7" s="662"/>
      <c r="AY7" s="662"/>
      <c r="AZ7" s="662"/>
      <c r="BA7" s="662"/>
      <c r="BB7" s="662"/>
      <c r="BC7" s="662"/>
      <c r="BD7" s="662"/>
      <c r="BE7" s="662"/>
      <c r="BF7" s="663"/>
      <c r="BG7" s="664">
        <v>10526916</v>
      </c>
      <c r="BH7" s="665"/>
      <c r="BI7" s="665"/>
      <c r="BJ7" s="665"/>
      <c r="BK7" s="665"/>
      <c r="BL7" s="665"/>
      <c r="BM7" s="665"/>
      <c r="BN7" s="666"/>
      <c r="BO7" s="691">
        <v>44.3</v>
      </c>
      <c r="BP7" s="691"/>
      <c r="BQ7" s="691"/>
      <c r="BR7" s="691"/>
      <c r="BS7" s="692">
        <v>132088</v>
      </c>
      <c r="BT7" s="692"/>
      <c r="BU7" s="692"/>
      <c r="BV7" s="692"/>
      <c r="BW7" s="692"/>
      <c r="BX7" s="692"/>
      <c r="BY7" s="692"/>
      <c r="BZ7" s="692"/>
      <c r="CA7" s="692"/>
      <c r="CB7" s="759"/>
      <c r="CD7" s="706" t="s">
        <v>232</v>
      </c>
      <c r="CE7" s="703"/>
      <c r="CF7" s="703"/>
      <c r="CG7" s="703"/>
      <c r="CH7" s="703"/>
      <c r="CI7" s="703"/>
      <c r="CJ7" s="703"/>
      <c r="CK7" s="703"/>
      <c r="CL7" s="703"/>
      <c r="CM7" s="703"/>
      <c r="CN7" s="703"/>
      <c r="CO7" s="703"/>
      <c r="CP7" s="703"/>
      <c r="CQ7" s="704"/>
      <c r="CR7" s="664">
        <v>8181523</v>
      </c>
      <c r="CS7" s="665"/>
      <c r="CT7" s="665"/>
      <c r="CU7" s="665"/>
      <c r="CV7" s="665"/>
      <c r="CW7" s="665"/>
      <c r="CX7" s="665"/>
      <c r="CY7" s="666"/>
      <c r="CZ7" s="691">
        <v>15</v>
      </c>
      <c r="DA7" s="691"/>
      <c r="DB7" s="691"/>
      <c r="DC7" s="691"/>
      <c r="DD7" s="670">
        <v>159261</v>
      </c>
      <c r="DE7" s="665"/>
      <c r="DF7" s="665"/>
      <c r="DG7" s="665"/>
      <c r="DH7" s="665"/>
      <c r="DI7" s="665"/>
      <c r="DJ7" s="665"/>
      <c r="DK7" s="665"/>
      <c r="DL7" s="665"/>
      <c r="DM7" s="665"/>
      <c r="DN7" s="665"/>
      <c r="DO7" s="665"/>
      <c r="DP7" s="666"/>
      <c r="DQ7" s="670">
        <v>6447193</v>
      </c>
      <c r="DR7" s="665"/>
      <c r="DS7" s="665"/>
      <c r="DT7" s="665"/>
      <c r="DU7" s="665"/>
      <c r="DV7" s="665"/>
      <c r="DW7" s="665"/>
      <c r="DX7" s="665"/>
      <c r="DY7" s="665"/>
      <c r="DZ7" s="665"/>
      <c r="EA7" s="665"/>
      <c r="EB7" s="665"/>
      <c r="EC7" s="705"/>
    </row>
    <row r="8" spans="2:143" ht="11.25" customHeight="1" x14ac:dyDescent="0.2">
      <c r="B8" s="661" t="s">
        <v>233</v>
      </c>
      <c r="C8" s="662"/>
      <c r="D8" s="662"/>
      <c r="E8" s="662"/>
      <c r="F8" s="662"/>
      <c r="G8" s="662"/>
      <c r="H8" s="662"/>
      <c r="I8" s="662"/>
      <c r="J8" s="662"/>
      <c r="K8" s="662"/>
      <c r="L8" s="662"/>
      <c r="M8" s="662"/>
      <c r="N8" s="662"/>
      <c r="O8" s="662"/>
      <c r="P8" s="662"/>
      <c r="Q8" s="663"/>
      <c r="R8" s="664">
        <v>160458</v>
      </c>
      <c r="S8" s="665"/>
      <c r="T8" s="665"/>
      <c r="U8" s="665"/>
      <c r="V8" s="665"/>
      <c r="W8" s="665"/>
      <c r="X8" s="665"/>
      <c r="Y8" s="666"/>
      <c r="Z8" s="691">
        <v>0.3</v>
      </c>
      <c r="AA8" s="691"/>
      <c r="AB8" s="691"/>
      <c r="AC8" s="691"/>
      <c r="AD8" s="692">
        <v>160458</v>
      </c>
      <c r="AE8" s="692"/>
      <c r="AF8" s="692"/>
      <c r="AG8" s="692"/>
      <c r="AH8" s="692"/>
      <c r="AI8" s="692"/>
      <c r="AJ8" s="692"/>
      <c r="AK8" s="692"/>
      <c r="AL8" s="667">
        <v>0.6</v>
      </c>
      <c r="AM8" s="668"/>
      <c r="AN8" s="668"/>
      <c r="AO8" s="693"/>
      <c r="AP8" s="661" t="s">
        <v>234</v>
      </c>
      <c r="AQ8" s="662"/>
      <c r="AR8" s="662"/>
      <c r="AS8" s="662"/>
      <c r="AT8" s="662"/>
      <c r="AU8" s="662"/>
      <c r="AV8" s="662"/>
      <c r="AW8" s="662"/>
      <c r="AX8" s="662"/>
      <c r="AY8" s="662"/>
      <c r="AZ8" s="662"/>
      <c r="BA8" s="662"/>
      <c r="BB8" s="662"/>
      <c r="BC8" s="662"/>
      <c r="BD8" s="662"/>
      <c r="BE8" s="662"/>
      <c r="BF8" s="663"/>
      <c r="BG8" s="664">
        <v>249293</v>
      </c>
      <c r="BH8" s="665"/>
      <c r="BI8" s="665"/>
      <c r="BJ8" s="665"/>
      <c r="BK8" s="665"/>
      <c r="BL8" s="665"/>
      <c r="BM8" s="665"/>
      <c r="BN8" s="666"/>
      <c r="BO8" s="691">
        <v>1</v>
      </c>
      <c r="BP8" s="691"/>
      <c r="BQ8" s="691"/>
      <c r="BR8" s="691"/>
      <c r="BS8" s="692" t="s">
        <v>235</v>
      </c>
      <c r="BT8" s="692"/>
      <c r="BU8" s="692"/>
      <c r="BV8" s="692"/>
      <c r="BW8" s="692"/>
      <c r="BX8" s="692"/>
      <c r="BY8" s="692"/>
      <c r="BZ8" s="692"/>
      <c r="CA8" s="692"/>
      <c r="CB8" s="759"/>
      <c r="CD8" s="706" t="s">
        <v>236</v>
      </c>
      <c r="CE8" s="703"/>
      <c r="CF8" s="703"/>
      <c r="CG8" s="703"/>
      <c r="CH8" s="703"/>
      <c r="CI8" s="703"/>
      <c r="CJ8" s="703"/>
      <c r="CK8" s="703"/>
      <c r="CL8" s="703"/>
      <c r="CM8" s="703"/>
      <c r="CN8" s="703"/>
      <c r="CO8" s="703"/>
      <c r="CP8" s="703"/>
      <c r="CQ8" s="704"/>
      <c r="CR8" s="664">
        <v>21380289</v>
      </c>
      <c r="CS8" s="665"/>
      <c r="CT8" s="665"/>
      <c r="CU8" s="665"/>
      <c r="CV8" s="665"/>
      <c r="CW8" s="665"/>
      <c r="CX8" s="665"/>
      <c r="CY8" s="666"/>
      <c r="CZ8" s="691">
        <v>39.299999999999997</v>
      </c>
      <c r="DA8" s="691"/>
      <c r="DB8" s="691"/>
      <c r="DC8" s="691"/>
      <c r="DD8" s="670">
        <v>61026</v>
      </c>
      <c r="DE8" s="665"/>
      <c r="DF8" s="665"/>
      <c r="DG8" s="665"/>
      <c r="DH8" s="665"/>
      <c r="DI8" s="665"/>
      <c r="DJ8" s="665"/>
      <c r="DK8" s="665"/>
      <c r="DL8" s="665"/>
      <c r="DM8" s="665"/>
      <c r="DN8" s="665"/>
      <c r="DO8" s="665"/>
      <c r="DP8" s="666"/>
      <c r="DQ8" s="670">
        <v>9107179</v>
      </c>
      <c r="DR8" s="665"/>
      <c r="DS8" s="665"/>
      <c r="DT8" s="665"/>
      <c r="DU8" s="665"/>
      <c r="DV8" s="665"/>
      <c r="DW8" s="665"/>
      <c r="DX8" s="665"/>
      <c r="DY8" s="665"/>
      <c r="DZ8" s="665"/>
      <c r="EA8" s="665"/>
      <c r="EB8" s="665"/>
      <c r="EC8" s="705"/>
    </row>
    <row r="9" spans="2:143" ht="11.25" customHeight="1" x14ac:dyDescent="0.2">
      <c r="B9" s="661" t="s">
        <v>237</v>
      </c>
      <c r="C9" s="662"/>
      <c r="D9" s="662"/>
      <c r="E9" s="662"/>
      <c r="F9" s="662"/>
      <c r="G9" s="662"/>
      <c r="H9" s="662"/>
      <c r="I9" s="662"/>
      <c r="J9" s="662"/>
      <c r="K9" s="662"/>
      <c r="L9" s="662"/>
      <c r="M9" s="662"/>
      <c r="N9" s="662"/>
      <c r="O9" s="662"/>
      <c r="P9" s="662"/>
      <c r="Q9" s="663"/>
      <c r="R9" s="664">
        <v>204739</v>
      </c>
      <c r="S9" s="665"/>
      <c r="T9" s="665"/>
      <c r="U9" s="665"/>
      <c r="V9" s="665"/>
      <c r="W9" s="665"/>
      <c r="X9" s="665"/>
      <c r="Y9" s="666"/>
      <c r="Z9" s="691">
        <v>0.4</v>
      </c>
      <c r="AA9" s="691"/>
      <c r="AB9" s="691"/>
      <c r="AC9" s="691"/>
      <c r="AD9" s="692">
        <v>204739</v>
      </c>
      <c r="AE9" s="692"/>
      <c r="AF9" s="692"/>
      <c r="AG9" s="692"/>
      <c r="AH9" s="692"/>
      <c r="AI9" s="692"/>
      <c r="AJ9" s="692"/>
      <c r="AK9" s="692"/>
      <c r="AL9" s="667">
        <v>0.8</v>
      </c>
      <c r="AM9" s="668"/>
      <c r="AN9" s="668"/>
      <c r="AO9" s="693"/>
      <c r="AP9" s="661" t="s">
        <v>238</v>
      </c>
      <c r="AQ9" s="662"/>
      <c r="AR9" s="662"/>
      <c r="AS9" s="662"/>
      <c r="AT9" s="662"/>
      <c r="AU9" s="662"/>
      <c r="AV9" s="662"/>
      <c r="AW9" s="662"/>
      <c r="AX9" s="662"/>
      <c r="AY9" s="662"/>
      <c r="AZ9" s="662"/>
      <c r="BA9" s="662"/>
      <c r="BB9" s="662"/>
      <c r="BC9" s="662"/>
      <c r="BD9" s="662"/>
      <c r="BE9" s="662"/>
      <c r="BF9" s="663"/>
      <c r="BG9" s="664">
        <v>9025333</v>
      </c>
      <c r="BH9" s="665"/>
      <c r="BI9" s="665"/>
      <c r="BJ9" s="665"/>
      <c r="BK9" s="665"/>
      <c r="BL9" s="665"/>
      <c r="BM9" s="665"/>
      <c r="BN9" s="666"/>
      <c r="BO9" s="691">
        <v>38</v>
      </c>
      <c r="BP9" s="691"/>
      <c r="BQ9" s="691"/>
      <c r="BR9" s="691"/>
      <c r="BS9" s="692" t="s">
        <v>126</v>
      </c>
      <c r="BT9" s="692"/>
      <c r="BU9" s="692"/>
      <c r="BV9" s="692"/>
      <c r="BW9" s="692"/>
      <c r="BX9" s="692"/>
      <c r="BY9" s="692"/>
      <c r="BZ9" s="692"/>
      <c r="CA9" s="692"/>
      <c r="CB9" s="759"/>
      <c r="CD9" s="706" t="s">
        <v>239</v>
      </c>
      <c r="CE9" s="703"/>
      <c r="CF9" s="703"/>
      <c r="CG9" s="703"/>
      <c r="CH9" s="703"/>
      <c r="CI9" s="703"/>
      <c r="CJ9" s="703"/>
      <c r="CK9" s="703"/>
      <c r="CL9" s="703"/>
      <c r="CM9" s="703"/>
      <c r="CN9" s="703"/>
      <c r="CO9" s="703"/>
      <c r="CP9" s="703"/>
      <c r="CQ9" s="704"/>
      <c r="CR9" s="664">
        <v>4817648</v>
      </c>
      <c r="CS9" s="665"/>
      <c r="CT9" s="665"/>
      <c r="CU9" s="665"/>
      <c r="CV9" s="665"/>
      <c r="CW9" s="665"/>
      <c r="CX9" s="665"/>
      <c r="CY9" s="666"/>
      <c r="CZ9" s="691">
        <v>8.9</v>
      </c>
      <c r="DA9" s="691"/>
      <c r="DB9" s="691"/>
      <c r="DC9" s="691"/>
      <c r="DD9" s="670">
        <v>3889</v>
      </c>
      <c r="DE9" s="665"/>
      <c r="DF9" s="665"/>
      <c r="DG9" s="665"/>
      <c r="DH9" s="665"/>
      <c r="DI9" s="665"/>
      <c r="DJ9" s="665"/>
      <c r="DK9" s="665"/>
      <c r="DL9" s="665"/>
      <c r="DM9" s="665"/>
      <c r="DN9" s="665"/>
      <c r="DO9" s="665"/>
      <c r="DP9" s="666"/>
      <c r="DQ9" s="670">
        <v>2722378</v>
      </c>
      <c r="DR9" s="665"/>
      <c r="DS9" s="665"/>
      <c r="DT9" s="665"/>
      <c r="DU9" s="665"/>
      <c r="DV9" s="665"/>
      <c r="DW9" s="665"/>
      <c r="DX9" s="665"/>
      <c r="DY9" s="665"/>
      <c r="DZ9" s="665"/>
      <c r="EA9" s="665"/>
      <c r="EB9" s="665"/>
      <c r="EC9" s="705"/>
    </row>
    <row r="10" spans="2:143" ht="11.25" customHeight="1" x14ac:dyDescent="0.2">
      <c r="B10" s="661" t="s">
        <v>240</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235</v>
      </c>
      <c r="AA10" s="691"/>
      <c r="AB10" s="691"/>
      <c r="AC10" s="691"/>
      <c r="AD10" s="692" t="s">
        <v>126</v>
      </c>
      <c r="AE10" s="692"/>
      <c r="AF10" s="692"/>
      <c r="AG10" s="692"/>
      <c r="AH10" s="692"/>
      <c r="AI10" s="692"/>
      <c r="AJ10" s="692"/>
      <c r="AK10" s="692"/>
      <c r="AL10" s="667" t="s">
        <v>126</v>
      </c>
      <c r="AM10" s="668"/>
      <c r="AN10" s="668"/>
      <c r="AO10" s="693"/>
      <c r="AP10" s="661" t="s">
        <v>241</v>
      </c>
      <c r="AQ10" s="662"/>
      <c r="AR10" s="662"/>
      <c r="AS10" s="662"/>
      <c r="AT10" s="662"/>
      <c r="AU10" s="662"/>
      <c r="AV10" s="662"/>
      <c r="AW10" s="662"/>
      <c r="AX10" s="662"/>
      <c r="AY10" s="662"/>
      <c r="AZ10" s="662"/>
      <c r="BA10" s="662"/>
      <c r="BB10" s="662"/>
      <c r="BC10" s="662"/>
      <c r="BD10" s="662"/>
      <c r="BE10" s="662"/>
      <c r="BF10" s="663"/>
      <c r="BG10" s="664">
        <v>465853</v>
      </c>
      <c r="BH10" s="665"/>
      <c r="BI10" s="665"/>
      <c r="BJ10" s="665"/>
      <c r="BK10" s="665"/>
      <c r="BL10" s="665"/>
      <c r="BM10" s="665"/>
      <c r="BN10" s="666"/>
      <c r="BO10" s="691">
        <v>2</v>
      </c>
      <c r="BP10" s="691"/>
      <c r="BQ10" s="691"/>
      <c r="BR10" s="691"/>
      <c r="BS10" s="692" t="s">
        <v>126</v>
      </c>
      <c r="BT10" s="692"/>
      <c r="BU10" s="692"/>
      <c r="BV10" s="692"/>
      <c r="BW10" s="692"/>
      <c r="BX10" s="692"/>
      <c r="BY10" s="692"/>
      <c r="BZ10" s="692"/>
      <c r="CA10" s="692"/>
      <c r="CB10" s="759"/>
      <c r="CD10" s="706" t="s">
        <v>242</v>
      </c>
      <c r="CE10" s="703"/>
      <c r="CF10" s="703"/>
      <c r="CG10" s="703"/>
      <c r="CH10" s="703"/>
      <c r="CI10" s="703"/>
      <c r="CJ10" s="703"/>
      <c r="CK10" s="703"/>
      <c r="CL10" s="703"/>
      <c r="CM10" s="703"/>
      <c r="CN10" s="703"/>
      <c r="CO10" s="703"/>
      <c r="CP10" s="703"/>
      <c r="CQ10" s="704"/>
      <c r="CR10" s="664">
        <v>143812</v>
      </c>
      <c r="CS10" s="665"/>
      <c r="CT10" s="665"/>
      <c r="CU10" s="665"/>
      <c r="CV10" s="665"/>
      <c r="CW10" s="665"/>
      <c r="CX10" s="665"/>
      <c r="CY10" s="666"/>
      <c r="CZ10" s="691">
        <v>0.3</v>
      </c>
      <c r="DA10" s="691"/>
      <c r="DB10" s="691"/>
      <c r="DC10" s="691"/>
      <c r="DD10" s="670" t="s">
        <v>235</v>
      </c>
      <c r="DE10" s="665"/>
      <c r="DF10" s="665"/>
      <c r="DG10" s="665"/>
      <c r="DH10" s="665"/>
      <c r="DI10" s="665"/>
      <c r="DJ10" s="665"/>
      <c r="DK10" s="665"/>
      <c r="DL10" s="665"/>
      <c r="DM10" s="665"/>
      <c r="DN10" s="665"/>
      <c r="DO10" s="665"/>
      <c r="DP10" s="666"/>
      <c r="DQ10" s="670">
        <v>8261</v>
      </c>
      <c r="DR10" s="665"/>
      <c r="DS10" s="665"/>
      <c r="DT10" s="665"/>
      <c r="DU10" s="665"/>
      <c r="DV10" s="665"/>
      <c r="DW10" s="665"/>
      <c r="DX10" s="665"/>
      <c r="DY10" s="665"/>
      <c r="DZ10" s="665"/>
      <c r="EA10" s="665"/>
      <c r="EB10" s="665"/>
      <c r="EC10" s="705"/>
    </row>
    <row r="11" spans="2:143" ht="11.25" customHeight="1" x14ac:dyDescent="0.2">
      <c r="B11" s="661" t="s">
        <v>243</v>
      </c>
      <c r="C11" s="662"/>
      <c r="D11" s="662"/>
      <c r="E11" s="662"/>
      <c r="F11" s="662"/>
      <c r="G11" s="662"/>
      <c r="H11" s="662"/>
      <c r="I11" s="662"/>
      <c r="J11" s="662"/>
      <c r="K11" s="662"/>
      <c r="L11" s="662"/>
      <c r="M11" s="662"/>
      <c r="N11" s="662"/>
      <c r="O11" s="662"/>
      <c r="P11" s="662"/>
      <c r="Q11" s="663"/>
      <c r="R11" s="664">
        <v>3024512</v>
      </c>
      <c r="S11" s="665"/>
      <c r="T11" s="665"/>
      <c r="U11" s="665"/>
      <c r="V11" s="665"/>
      <c r="W11" s="665"/>
      <c r="X11" s="665"/>
      <c r="Y11" s="666"/>
      <c r="Z11" s="667">
        <v>5.2</v>
      </c>
      <c r="AA11" s="668"/>
      <c r="AB11" s="668"/>
      <c r="AC11" s="669"/>
      <c r="AD11" s="670">
        <v>3024512</v>
      </c>
      <c r="AE11" s="665"/>
      <c r="AF11" s="665"/>
      <c r="AG11" s="665"/>
      <c r="AH11" s="665"/>
      <c r="AI11" s="665"/>
      <c r="AJ11" s="665"/>
      <c r="AK11" s="666"/>
      <c r="AL11" s="667">
        <v>11.1</v>
      </c>
      <c r="AM11" s="668"/>
      <c r="AN11" s="668"/>
      <c r="AO11" s="693"/>
      <c r="AP11" s="661" t="s">
        <v>244</v>
      </c>
      <c r="AQ11" s="662"/>
      <c r="AR11" s="662"/>
      <c r="AS11" s="662"/>
      <c r="AT11" s="662"/>
      <c r="AU11" s="662"/>
      <c r="AV11" s="662"/>
      <c r="AW11" s="662"/>
      <c r="AX11" s="662"/>
      <c r="AY11" s="662"/>
      <c r="AZ11" s="662"/>
      <c r="BA11" s="662"/>
      <c r="BB11" s="662"/>
      <c r="BC11" s="662"/>
      <c r="BD11" s="662"/>
      <c r="BE11" s="662"/>
      <c r="BF11" s="663"/>
      <c r="BG11" s="664">
        <v>786437</v>
      </c>
      <c r="BH11" s="665"/>
      <c r="BI11" s="665"/>
      <c r="BJ11" s="665"/>
      <c r="BK11" s="665"/>
      <c r="BL11" s="665"/>
      <c r="BM11" s="665"/>
      <c r="BN11" s="666"/>
      <c r="BO11" s="691">
        <v>3.3</v>
      </c>
      <c r="BP11" s="691"/>
      <c r="BQ11" s="691"/>
      <c r="BR11" s="691"/>
      <c r="BS11" s="692">
        <v>132088</v>
      </c>
      <c r="BT11" s="692"/>
      <c r="BU11" s="692"/>
      <c r="BV11" s="692"/>
      <c r="BW11" s="692"/>
      <c r="BX11" s="692"/>
      <c r="BY11" s="692"/>
      <c r="BZ11" s="692"/>
      <c r="CA11" s="692"/>
      <c r="CB11" s="759"/>
      <c r="CD11" s="706" t="s">
        <v>245</v>
      </c>
      <c r="CE11" s="703"/>
      <c r="CF11" s="703"/>
      <c r="CG11" s="703"/>
      <c r="CH11" s="703"/>
      <c r="CI11" s="703"/>
      <c r="CJ11" s="703"/>
      <c r="CK11" s="703"/>
      <c r="CL11" s="703"/>
      <c r="CM11" s="703"/>
      <c r="CN11" s="703"/>
      <c r="CO11" s="703"/>
      <c r="CP11" s="703"/>
      <c r="CQ11" s="704"/>
      <c r="CR11" s="664">
        <v>284067</v>
      </c>
      <c r="CS11" s="665"/>
      <c r="CT11" s="665"/>
      <c r="CU11" s="665"/>
      <c r="CV11" s="665"/>
      <c r="CW11" s="665"/>
      <c r="CX11" s="665"/>
      <c r="CY11" s="666"/>
      <c r="CZ11" s="691">
        <v>0.5</v>
      </c>
      <c r="DA11" s="691"/>
      <c r="DB11" s="691"/>
      <c r="DC11" s="691"/>
      <c r="DD11" s="670">
        <v>14670</v>
      </c>
      <c r="DE11" s="665"/>
      <c r="DF11" s="665"/>
      <c r="DG11" s="665"/>
      <c r="DH11" s="665"/>
      <c r="DI11" s="665"/>
      <c r="DJ11" s="665"/>
      <c r="DK11" s="665"/>
      <c r="DL11" s="665"/>
      <c r="DM11" s="665"/>
      <c r="DN11" s="665"/>
      <c r="DO11" s="665"/>
      <c r="DP11" s="666"/>
      <c r="DQ11" s="670">
        <v>266263</v>
      </c>
      <c r="DR11" s="665"/>
      <c r="DS11" s="665"/>
      <c r="DT11" s="665"/>
      <c r="DU11" s="665"/>
      <c r="DV11" s="665"/>
      <c r="DW11" s="665"/>
      <c r="DX11" s="665"/>
      <c r="DY11" s="665"/>
      <c r="DZ11" s="665"/>
      <c r="EA11" s="665"/>
      <c r="EB11" s="665"/>
      <c r="EC11" s="705"/>
    </row>
    <row r="12" spans="2:143" ht="11.25" customHeight="1" x14ac:dyDescent="0.2">
      <c r="B12" s="661" t="s">
        <v>246</v>
      </c>
      <c r="C12" s="662"/>
      <c r="D12" s="662"/>
      <c r="E12" s="662"/>
      <c r="F12" s="662"/>
      <c r="G12" s="662"/>
      <c r="H12" s="662"/>
      <c r="I12" s="662"/>
      <c r="J12" s="662"/>
      <c r="K12" s="662"/>
      <c r="L12" s="662"/>
      <c r="M12" s="662"/>
      <c r="N12" s="662"/>
      <c r="O12" s="662"/>
      <c r="P12" s="662"/>
      <c r="Q12" s="663"/>
      <c r="R12" s="664" t="s">
        <v>126</v>
      </c>
      <c r="S12" s="665"/>
      <c r="T12" s="665"/>
      <c r="U12" s="665"/>
      <c r="V12" s="665"/>
      <c r="W12" s="665"/>
      <c r="X12" s="665"/>
      <c r="Y12" s="666"/>
      <c r="Z12" s="691" t="s">
        <v>126</v>
      </c>
      <c r="AA12" s="691"/>
      <c r="AB12" s="691"/>
      <c r="AC12" s="691"/>
      <c r="AD12" s="692" t="s">
        <v>235</v>
      </c>
      <c r="AE12" s="692"/>
      <c r="AF12" s="692"/>
      <c r="AG12" s="692"/>
      <c r="AH12" s="692"/>
      <c r="AI12" s="692"/>
      <c r="AJ12" s="692"/>
      <c r="AK12" s="692"/>
      <c r="AL12" s="667" t="s">
        <v>126</v>
      </c>
      <c r="AM12" s="668"/>
      <c r="AN12" s="668"/>
      <c r="AO12" s="693"/>
      <c r="AP12" s="661" t="s">
        <v>247</v>
      </c>
      <c r="AQ12" s="662"/>
      <c r="AR12" s="662"/>
      <c r="AS12" s="662"/>
      <c r="AT12" s="662"/>
      <c r="AU12" s="662"/>
      <c r="AV12" s="662"/>
      <c r="AW12" s="662"/>
      <c r="AX12" s="662"/>
      <c r="AY12" s="662"/>
      <c r="AZ12" s="662"/>
      <c r="BA12" s="662"/>
      <c r="BB12" s="662"/>
      <c r="BC12" s="662"/>
      <c r="BD12" s="662"/>
      <c r="BE12" s="662"/>
      <c r="BF12" s="663"/>
      <c r="BG12" s="664">
        <v>10679152</v>
      </c>
      <c r="BH12" s="665"/>
      <c r="BI12" s="665"/>
      <c r="BJ12" s="665"/>
      <c r="BK12" s="665"/>
      <c r="BL12" s="665"/>
      <c r="BM12" s="665"/>
      <c r="BN12" s="666"/>
      <c r="BO12" s="691">
        <v>45</v>
      </c>
      <c r="BP12" s="691"/>
      <c r="BQ12" s="691"/>
      <c r="BR12" s="691"/>
      <c r="BS12" s="692" t="s">
        <v>235</v>
      </c>
      <c r="BT12" s="692"/>
      <c r="BU12" s="692"/>
      <c r="BV12" s="692"/>
      <c r="BW12" s="692"/>
      <c r="BX12" s="692"/>
      <c r="BY12" s="692"/>
      <c r="BZ12" s="692"/>
      <c r="CA12" s="692"/>
      <c r="CB12" s="759"/>
      <c r="CD12" s="706" t="s">
        <v>248</v>
      </c>
      <c r="CE12" s="703"/>
      <c r="CF12" s="703"/>
      <c r="CG12" s="703"/>
      <c r="CH12" s="703"/>
      <c r="CI12" s="703"/>
      <c r="CJ12" s="703"/>
      <c r="CK12" s="703"/>
      <c r="CL12" s="703"/>
      <c r="CM12" s="703"/>
      <c r="CN12" s="703"/>
      <c r="CO12" s="703"/>
      <c r="CP12" s="703"/>
      <c r="CQ12" s="704"/>
      <c r="CR12" s="664">
        <v>3538243</v>
      </c>
      <c r="CS12" s="665"/>
      <c r="CT12" s="665"/>
      <c r="CU12" s="665"/>
      <c r="CV12" s="665"/>
      <c r="CW12" s="665"/>
      <c r="CX12" s="665"/>
      <c r="CY12" s="666"/>
      <c r="CZ12" s="691">
        <v>6.5</v>
      </c>
      <c r="DA12" s="691"/>
      <c r="DB12" s="691"/>
      <c r="DC12" s="691"/>
      <c r="DD12" s="670" t="s">
        <v>126</v>
      </c>
      <c r="DE12" s="665"/>
      <c r="DF12" s="665"/>
      <c r="DG12" s="665"/>
      <c r="DH12" s="665"/>
      <c r="DI12" s="665"/>
      <c r="DJ12" s="665"/>
      <c r="DK12" s="665"/>
      <c r="DL12" s="665"/>
      <c r="DM12" s="665"/>
      <c r="DN12" s="665"/>
      <c r="DO12" s="665"/>
      <c r="DP12" s="666"/>
      <c r="DQ12" s="670">
        <v>471106</v>
      </c>
      <c r="DR12" s="665"/>
      <c r="DS12" s="665"/>
      <c r="DT12" s="665"/>
      <c r="DU12" s="665"/>
      <c r="DV12" s="665"/>
      <c r="DW12" s="665"/>
      <c r="DX12" s="665"/>
      <c r="DY12" s="665"/>
      <c r="DZ12" s="665"/>
      <c r="EA12" s="665"/>
      <c r="EB12" s="665"/>
      <c r="EC12" s="705"/>
    </row>
    <row r="13" spans="2:143" ht="11.25" customHeight="1" x14ac:dyDescent="0.2">
      <c r="B13" s="661" t="s">
        <v>249</v>
      </c>
      <c r="C13" s="662"/>
      <c r="D13" s="662"/>
      <c r="E13" s="662"/>
      <c r="F13" s="662"/>
      <c r="G13" s="662"/>
      <c r="H13" s="662"/>
      <c r="I13" s="662"/>
      <c r="J13" s="662"/>
      <c r="K13" s="662"/>
      <c r="L13" s="662"/>
      <c r="M13" s="662"/>
      <c r="N13" s="662"/>
      <c r="O13" s="662"/>
      <c r="P13" s="662"/>
      <c r="Q13" s="663"/>
      <c r="R13" s="664" t="s">
        <v>235</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250</v>
      </c>
      <c r="AQ13" s="662"/>
      <c r="AR13" s="662"/>
      <c r="AS13" s="662"/>
      <c r="AT13" s="662"/>
      <c r="AU13" s="662"/>
      <c r="AV13" s="662"/>
      <c r="AW13" s="662"/>
      <c r="AX13" s="662"/>
      <c r="AY13" s="662"/>
      <c r="AZ13" s="662"/>
      <c r="BA13" s="662"/>
      <c r="BB13" s="662"/>
      <c r="BC13" s="662"/>
      <c r="BD13" s="662"/>
      <c r="BE13" s="662"/>
      <c r="BF13" s="663"/>
      <c r="BG13" s="664">
        <v>10653512</v>
      </c>
      <c r="BH13" s="665"/>
      <c r="BI13" s="665"/>
      <c r="BJ13" s="665"/>
      <c r="BK13" s="665"/>
      <c r="BL13" s="665"/>
      <c r="BM13" s="665"/>
      <c r="BN13" s="666"/>
      <c r="BO13" s="691">
        <v>44.9</v>
      </c>
      <c r="BP13" s="691"/>
      <c r="BQ13" s="691"/>
      <c r="BR13" s="691"/>
      <c r="BS13" s="692" t="s">
        <v>126</v>
      </c>
      <c r="BT13" s="692"/>
      <c r="BU13" s="692"/>
      <c r="BV13" s="692"/>
      <c r="BW13" s="692"/>
      <c r="BX13" s="692"/>
      <c r="BY13" s="692"/>
      <c r="BZ13" s="692"/>
      <c r="CA13" s="692"/>
      <c r="CB13" s="759"/>
      <c r="CD13" s="706" t="s">
        <v>251</v>
      </c>
      <c r="CE13" s="703"/>
      <c r="CF13" s="703"/>
      <c r="CG13" s="703"/>
      <c r="CH13" s="703"/>
      <c r="CI13" s="703"/>
      <c r="CJ13" s="703"/>
      <c r="CK13" s="703"/>
      <c r="CL13" s="703"/>
      <c r="CM13" s="703"/>
      <c r="CN13" s="703"/>
      <c r="CO13" s="703"/>
      <c r="CP13" s="703"/>
      <c r="CQ13" s="704"/>
      <c r="CR13" s="664">
        <v>4629061</v>
      </c>
      <c r="CS13" s="665"/>
      <c r="CT13" s="665"/>
      <c r="CU13" s="665"/>
      <c r="CV13" s="665"/>
      <c r="CW13" s="665"/>
      <c r="CX13" s="665"/>
      <c r="CY13" s="666"/>
      <c r="CZ13" s="691">
        <v>8.5</v>
      </c>
      <c r="DA13" s="691"/>
      <c r="DB13" s="691"/>
      <c r="DC13" s="691"/>
      <c r="DD13" s="670">
        <v>2960322</v>
      </c>
      <c r="DE13" s="665"/>
      <c r="DF13" s="665"/>
      <c r="DG13" s="665"/>
      <c r="DH13" s="665"/>
      <c r="DI13" s="665"/>
      <c r="DJ13" s="665"/>
      <c r="DK13" s="665"/>
      <c r="DL13" s="665"/>
      <c r="DM13" s="665"/>
      <c r="DN13" s="665"/>
      <c r="DO13" s="665"/>
      <c r="DP13" s="666"/>
      <c r="DQ13" s="670">
        <v>1907986</v>
      </c>
      <c r="DR13" s="665"/>
      <c r="DS13" s="665"/>
      <c r="DT13" s="665"/>
      <c r="DU13" s="665"/>
      <c r="DV13" s="665"/>
      <c r="DW13" s="665"/>
      <c r="DX13" s="665"/>
      <c r="DY13" s="665"/>
      <c r="DZ13" s="665"/>
      <c r="EA13" s="665"/>
      <c r="EB13" s="665"/>
      <c r="EC13" s="705"/>
    </row>
    <row r="14" spans="2:143" ht="11.25" customHeight="1" x14ac:dyDescent="0.2">
      <c r="B14" s="661" t="s">
        <v>252</v>
      </c>
      <c r="C14" s="662"/>
      <c r="D14" s="662"/>
      <c r="E14" s="662"/>
      <c r="F14" s="662"/>
      <c r="G14" s="662"/>
      <c r="H14" s="662"/>
      <c r="I14" s="662"/>
      <c r="J14" s="662"/>
      <c r="K14" s="662"/>
      <c r="L14" s="662"/>
      <c r="M14" s="662"/>
      <c r="N14" s="662"/>
      <c r="O14" s="662"/>
      <c r="P14" s="662"/>
      <c r="Q14" s="663"/>
      <c r="R14" s="664" t="s">
        <v>235</v>
      </c>
      <c r="S14" s="665"/>
      <c r="T14" s="665"/>
      <c r="U14" s="665"/>
      <c r="V14" s="665"/>
      <c r="W14" s="665"/>
      <c r="X14" s="665"/>
      <c r="Y14" s="666"/>
      <c r="Z14" s="691" t="s">
        <v>126</v>
      </c>
      <c r="AA14" s="691"/>
      <c r="AB14" s="691"/>
      <c r="AC14" s="691"/>
      <c r="AD14" s="692" t="s">
        <v>126</v>
      </c>
      <c r="AE14" s="692"/>
      <c r="AF14" s="692"/>
      <c r="AG14" s="692"/>
      <c r="AH14" s="692"/>
      <c r="AI14" s="692"/>
      <c r="AJ14" s="692"/>
      <c r="AK14" s="692"/>
      <c r="AL14" s="667" t="s">
        <v>126</v>
      </c>
      <c r="AM14" s="668"/>
      <c r="AN14" s="668"/>
      <c r="AO14" s="693"/>
      <c r="AP14" s="661" t="s">
        <v>253</v>
      </c>
      <c r="AQ14" s="662"/>
      <c r="AR14" s="662"/>
      <c r="AS14" s="662"/>
      <c r="AT14" s="662"/>
      <c r="AU14" s="662"/>
      <c r="AV14" s="662"/>
      <c r="AW14" s="662"/>
      <c r="AX14" s="662"/>
      <c r="AY14" s="662"/>
      <c r="AZ14" s="662"/>
      <c r="BA14" s="662"/>
      <c r="BB14" s="662"/>
      <c r="BC14" s="662"/>
      <c r="BD14" s="662"/>
      <c r="BE14" s="662"/>
      <c r="BF14" s="663"/>
      <c r="BG14" s="664">
        <v>201103</v>
      </c>
      <c r="BH14" s="665"/>
      <c r="BI14" s="665"/>
      <c r="BJ14" s="665"/>
      <c r="BK14" s="665"/>
      <c r="BL14" s="665"/>
      <c r="BM14" s="665"/>
      <c r="BN14" s="666"/>
      <c r="BO14" s="691">
        <v>0.8</v>
      </c>
      <c r="BP14" s="691"/>
      <c r="BQ14" s="691"/>
      <c r="BR14" s="691"/>
      <c r="BS14" s="692" t="s">
        <v>126</v>
      </c>
      <c r="BT14" s="692"/>
      <c r="BU14" s="692"/>
      <c r="BV14" s="692"/>
      <c r="BW14" s="692"/>
      <c r="BX14" s="692"/>
      <c r="BY14" s="692"/>
      <c r="BZ14" s="692"/>
      <c r="CA14" s="692"/>
      <c r="CB14" s="759"/>
      <c r="CD14" s="706" t="s">
        <v>254</v>
      </c>
      <c r="CE14" s="703"/>
      <c r="CF14" s="703"/>
      <c r="CG14" s="703"/>
      <c r="CH14" s="703"/>
      <c r="CI14" s="703"/>
      <c r="CJ14" s="703"/>
      <c r="CK14" s="703"/>
      <c r="CL14" s="703"/>
      <c r="CM14" s="703"/>
      <c r="CN14" s="703"/>
      <c r="CO14" s="703"/>
      <c r="CP14" s="703"/>
      <c r="CQ14" s="704"/>
      <c r="CR14" s="664">
        <v>1969893</v>
      </c>
      <c r="CS14" s="665"/>
      <c r="CT14" s="665"/>
      <c r="CU14" s="665"/>
      <c r="CV14" s="665"/>
      <c r="CW14" s="665"/>
      <c r="CX14" s="665"/>
      <c r="CY14" s="666"/>
      <c r="CZ14" s="691">
        <v>3.6</v>
      </c>
      <c r="DA14" s="691"/>
      <c r="DB14" s="691"/>
      <c r="DC14" s="691"/>
      <c r="DD14" s="670">
        <v>98267</v>
      </c>
      <c r="DE14" s="665"/>
      <c r="DF14" s="665"/>
      <c r="DG14" s="665"/>
      <c r="DH14" s="665"/>
      <c r="DI14" s="665"/>
      <c r="DJ14" s="665"/>
      <c r="DK14" s="665"/>
      <c r="DL14" s="665"/>
      <c r="DM14" s="665"/>
      <c r="DN14" s="665"/>
      <c r="DO14" s="665"/>
      <c r="DP14" s="666"/>
      <c r="DQ14" s="670">
        <v>1843264</v>
      </c>
      <c r="DR14" s="665"/>
      <c r="DS14" s="665"/>
      <c r="DT14" s="665"/>
      <c r="DU14" s="665"/>
      <c r="DV14" s="665"/>
      <c r="DW14" s="665"/>
      <c r="DX14" s="665"/>
      <c r="DY14" s="665"/>
      <c r="DZ14" s="665"/>
      <c r="EA14" s="665"/>
      <c r="EB14" s="665"/>
      <c r="EC14" s="705"/>
    </row>
    <row r="15" spans="2:143" ht="11.25" customHeight="1" x14ac:dyDescent="0.2">
      <c r="B15" s="661" t="s">
        <v>255</v>
      </c>
      <c r="C15" s="662"/>
      <c r="D15" s="662"/>
      <c r="E15" s="662"/>
      <c r="F15" s="662"/>
      <c r="G15" s="662"/>
      <c r="H15" s="662"/>
      <c r="I15" s="662"/>
      <c r="J15" s="662"/>
      <c r="K15" s="662"/>
      <c r="L15" s="662"/>
      <c r="M15" s="662"/>
      <c r="N15" s="662"/>
      <c r="O15" s="662"/>
      <c r="P15" s="662"/>
      <c r="Q15" s="663"/>
      <c r="R15" s="664" t="s">
        <v>235</v>
      </c>
      <c r="S15" s="665"/>
      <c r="T15" s="665"/>
      <c r="U15" s="665"/>
      <c r="V15" s="665"/>
      <c r="W15" s="665"/>
      <c r="X15" s="665"/>
      <c r="Y15" s="666"/>
      <c r="Z15" s="691" t="s">
        <v>235</v>
      </c>
      <c r="AA15" s="691"/>
      <c r="AB15" s="691"/>
      <c r="AC15" s="691"/>
      <c r="AD15" s="692" t="s">
        <v>126</v>
      </c>
      <c r="AE15" s="692"/>
      <c r="AF15" s="692"/>
      <c r="AG15" s="692"/>
      <c r="AH15" s="692"/>
      <c r="AI15" s="692"/>
      <c r="AJ15" s="692"/>
      <c r="AK15" s="692"/>
      <c r="AL15" s="667" t="s">
        <v>126</v>
      </c>
      <c r="AM15" s="668"/>
      <c r="AN15" s="668"/>
      <c r="AO15" s="693"/>
      <c r="AP15" s="661" t="s">
        <v>256</v>
      </c>
      <c r="AQ15" s="662"/>
      <c r="AR15" s="662"/>
      <c r="AS15" s="662"/>
      <c r="AT15" s="662"/>
      <c r="AU15" s="662"/>
      <c r="AV15" s="662"/>
      <c r="AW15" s="662"/>
      <c r="AX15" s="662"/>
      <c r="AY15" s="662"/>
      <c r="AZ15" s="662"/>
      <c r="BA15" s="662"/>
      <c r="BB15" s="662"/>
      <c r="BC15" s="662"/>
      <c r="BD15" s="662"/>
      <c r="BE15" s="662"/>
      <c r="BF15" s="663"/>
      <c r="BG15" s="664">
        <v>902120</v>
      </c>
      <c r="BH15" s="665"/>
      <c r="BI15" s="665"/>
      <c r="BJ15" s="665"/>
      <c r="BK15" s="665"/>
      <c r="BL15" s="665"/>
      <c r="BM15" s="665"/>
      <c r="BN15" s="666"/>
      <c r="BO15" s="691">
        <v>3.8</v>
      </c>
      <c r="BP15" s="691"/>
      <c r="BQ15" s="691"/>
      <c r="BR15" s="691"/>
      <c r="BS15" s="692" t="s">
        <v>126</v>
      </c>
      <c r="BT15" s="692"/>
      <c r="BU15" s="692"/>
      <c r="BV15" s="692"/>
      <c r="BW15" s="692"/>
      <c r="BX15" s="692"/>
      <c r="BY15" s="692"/>
      <c r="BZ15" s="692"/>
      <c r="CA15" s="692"/>
      <c r="CB15" s="759"/>
      <c r="CD15" s="706" t="s">
        <v>257</v>
      </c>
      <c r="CE15" s="703"/>
      <c r="CF15" s="703"/>
      <c r="CG15" s="703"/>
      <c r="CH15" s="703"/>
      <c r="CI15" s="703"/>
      <c r="CJ15" s="703"/>
      <c r="CK15" s="703"/>
      <c r="CL15" s="703"/>
      <c r="CM15" s="703"/>
      <c r="CN15" s="703"/>
      <c r="CO15" s="703"/>
      <c r="CP15" s="703"/>
      <c r="CQ15" s="704"/>
      <c r="CR15" s="664">
        <v>6316357</v>
      </c>
      <c r="CS15" s="665"/>
      <c r="CT15" s="665"/>
      <c r="CU15" s="665"/>
      <c r="CV15" s="665"/>
      <c r="CW15" s="665"/>
      <c r="CX15" s="665"/>
      <c r="CY15" s="666"/>
      <c r="CZ15" s="691">
        <v>11.6</v>
      </c>
      <c r="DA15" s="691"/>
      <c r="DB15" s="691"/>
      <c r="DC15" s="691"/>
      <c r="DD15" s="670">
        <v>1296019</v>
      </c>
      <c r="DE15" s="665"/>
      <c r="DF15" s="665"/>
      <c r="DG15" s="665"/>
      <c r="DH15" s="665"/>
      <c r="DI15" s="665"/>
      <c r="DJ15" s="665"/>
      <c r="DK15" s="665"/>
      <c r="DL15" s="665"/>
      <c r="DM15" s="665"/>
      <c r="DN15" s="665"/>
      <c r="DO15" s="665"/>
      <c r="DP15" s="666"/>
      <c r="DQ15" s="670">
        <v>3682993</v>
      </c>
      <c r="DR15" s="665"/>
      <c r="DS15" s="665"/>
      <c r="DT15" s="665"/>
      <c r="DU15" s="665"/>
      <c r="DV15" s="665"/>
      <c r="DW15" s="665"/>
      <c r="DX15" s="665"/>
      <c r="DY15" s="665"/>
      <c r="DZ15" s="665"/>
      <c r="EA15" s="665"/>
      <c r="EB15" s="665"/>
      <c r="EC15" s="705"/>
    </row>
    <row r="16" spans="2:143" ht="11.25" customHeight="1" x14ac:dyDescent="0.2">
      <c r="B16" s="661" t="s">
        <v>258</v>
      </c>
      <c r="C16" s="662"/>
      <c r="D16" s="662"/>
      <c r="E16" s="662"/>
      <c r="F16" s="662"/>
      <c r="G16" s="662"/>
      <c r="H16" s="662"/>
      <c r="I16" s="662"/>
      <c r="J16" s="662"/>
      <c r="K16" s="662"/>
      <c r="L16" s="662"/>
      <c r="M16" s="662"/>
      <c r="N16" s="662"/>
      <c r="O16" s="662"/>
      <c r="P16" s="662"/>
      <c r="Q16" s="663"/>
      <c r="R16" s="664">
        <v>51559</v>
      </c>
      <c r="S16" s="665"/>
      <c r="T16" s="665"/>
      <c r="U16" s="665"/>
      <c r="V16" s="665"/>
      <c r="W16" s="665"/>
      <c r="X16" s="665"/>
      <c r="Y16" s="666"/>
      <c r="Z16" s="691">
        <v>0.1</v>
      </c>
      <c r="AA16" s="691"/>
      <c r="AB16" s="691"/>
      <c r="AC16" s="691"/>
      <c r="AD16" s="692">
        <v>51559</v>
      </c>
      <c r="AE16" s="692"/>
      <c r="AF16" s="692"/>
      <c r="AG16" s="692"/>
      <c r="AH16" s="692"/>
      <c r="AI16" s="692"/>
      <c r="AJ16" s="692"/>
      <c r="AK16" s="692"/>
      <c r="AL16" s="667">
        <v>0.2</v>
      </c>
      <c r="AM16" s="668"/>
      <c r="AN16" s="668"/>
      <c r="AO16" s="693"/>
      <c r="AP16" s="661" t="s">
        <v>259</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235</v>
      </c>
      <c r="BT16" s="692"/>
      <c r="BU16" s="692"/>
      <c r="BV16" s="692"/>
      <c r="BW16" s="692"/>
      <c r="BX16" s="692"/>
      <c r="BY16" s="692"/>
      <c r="BZ16" s="692"/>
      <c r="CA16" s="692"/>
      <c r="CB16" s="759"/>
      <c r="CD16" s="706" t="s">
        <v>260</v>
      </c>
      <c r="CE16" s="703"/>
      <c r="CF16" s="703"/>
      <c r="CG16" s="703"/>
      <c r="CH16" s="703"/>
      <c r="CI16" s="703"/>
      <c r="CJ16" s="703"/>
      <c r="CK16" s="703"/>
      <c r="CL16" s="703"/>
      <c r="CM16" s="703"/>
      <c r="CN16" s="703"/>
      <c r="CO16" s="703"/>
      <c r="CP16" s="703"/>
      <c r="CQ16" s="704"/>
      <c r="CR16" s="664" t="s">
        <v>235</v>
      </c>
      <c r="CS16" s="665"/>
      <c r="CT16" s="665"/>
      <c r="CU16" s="665"/>
      <c r="CV16" s="665"/>
      <c r="CW16" s="665"/>
      <c r="CX16" s="665"/>
      <c r="CY16" s="666"/>
      <c r="CZ16" s="691" t="s">
        <v>126</v>
      </c>
      <c r="DA16" s="691"/>
      <c r="DB16" s="691"/>
      <c r="DC16" s="691"/>
      <c r="DD16" s="670" t="s">
        <v>126</v>
      </c>
      <c r="DE16" s="665"/>
      <c r="DF16" s="665"/>
      <c r="DG16" s="665"/>
      <c r="DH16" s="665"/>
      <c r="DI16" s="665"/>
      <c r="DJ16" s="665"/>
      <c r="DK16" s="665"/>
      <c r="DL16" s="665"/>
      <c r="DM16" s="665"/>
      <c r="DN16" s="665"/>
      <c r="DO16" s="665"/>
      <c r="DP16" s="666"/>
      <c r="DQ16" s="670" t="s">
        <v>235</v>
      </c>
      <c r="DR16" s="665"/>
      <c r="DS16" s="665"/>
      <c r="DT16" s="665"/>
      <c r="DU16" s="665"/>
      <c r="DV16" s="665"/>
      <c r="DW16" s="665"/>
      <c r="DX16" s="665"/>
      <c r="DY16" s="665"/>
      <c r="DZ16" s="665"/>
      <c r="EA16" s="665"/>
      <c r="EB16" s="665"/>
      <c r="EC16" s="705"/>
    </row>
    <row r="17" spans="2:133" ht="11.25" customHeight="1" x14ac:dyDescent="0.2">
      <c r="B17" s="661" t="s">
        <v>261</v>
      </c>
      <c r="C17" s="662"/>
      <c r="D17" s="662"/>
      <c r="E17" s="662"/>
      <c r="F17" s="662"/>
      <c r="G17" s="662"/>
      <c r="H17" s="662"/>
      <c r="I17" s="662"/>
      <c r="J17" s="662"/>
      <c r="K17" s="662"/>
      <c r="L17" s="662"/>
      <c r="M17" s="662"/>
      <c r="N17" s="662"/>
      <c r="O17" s="662"/>
      <c r="P17" s="662"/>
      <c r="Q17" s="663"/>
      <c r="R17" s="664">
        <v>257452</v>
      </c>
      <c r="S17" s="665"/>
      <c r="T17" s="665"/>
      <c r="U17" s="665"/>
      <c r="V17" s="665"/>
      <c r="W17" s="665"/>
      <c r="X17" s="665"/>
      <c r="Y17" s="666"/>
      <c r="Z17" s="691">
        <v>0.4</v>
      </c>
      <c r="AA17" s="691"/>
      <c r="AB17" s="691"/>
      <c r="AC17" s="691"/>
      <c r="AD17" s="692">
        <v>257452</v>
      </c>
      <c r="AE17" s="692"/>
      <c r="AF17" s="692"/>
      <c r="AG17" s="692"/>
      <c r="AH17" s="692"/>
      <c r="AI17" s="692"/>
      <c r="AJ17" s="692"/>
      <c r="AK17" s="692"/>
      <c r="AL17" s="667">
        <v>0.9</v>
      </c>
      <c r="AM17" s="668"/>
      <c r="AN17" s="668"/>
      <c r="AO17" s="693"/>
      <c r="AP17" s="661" t="s">
        <v>262</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235</v>
      </c>
      <c r="BT17" s="692"/>
      <c r="BU17" s="692"/>
      <c r="BV17" s="692"/>
      <c r="BW17" s="692"/>
      <c r="BX17" s="692"/>
      <c r="BY17" s="692"/>
      <c r="BZ17" s="692"/>
      <c r="CA17" s="692"/>
      <c r="CB17" s="759"/>
      <c r="CD17" s="706" t="s">
        <v>263</v>
      </c>
      <c r="CE17" s="703"/>
      <c r="CF17" s="703"/>
      <c r="CG17" s="703"/>
      <c r="CH17" s="703"/>
      <c r="CI17" s="703"/>
      <c r="CJ17" s="703"/>
      <c r="CK17" s="703"/>
      <c r="CL17" s="703"/>
      <c r="CM17" s="703"/>
      <c r="CN17" s="703"/>
      <c r="CO17" s="703"/>
      <c r="CP17" s="703"/>
      <c r="CQ17" s="704"/>
      <c r="CR17" s="664">
        <v>2869528</v>
      </c>
      <c r="CS17" s="665"/>
      <c r="CT17" s="665"/>
      <c r="CU17" s="665"/>
      <c r="CV17" s="665"/>
      <c r="CW17" s="665"/>
      <c r="CX17" s="665"/>
      <c r="CY17" s="666"/>
      <c r="CZ17" s="691">
        <v>5.3</v>
      </c>
      <c r="DA17" s="691"/>
      <c r="DB17" s="691"/>
      <c r="DC17" s="691"/>
      <c r="DD17" s="670" t="s">
        <v>126</v>
      </c>
      <c r="DE17" s="665"/>
      <c r="DF17" s="665"/>
      <c r="DG17" s="665"/>
      <c r="DH17" s="665"/>
      <c r="DI17" s="665"/>
      <c r="DJ17" s="665"/>
      <c r="DK17" s="665"/>
      <c r="DL17" s="665"/>
      <c r="DM17" s="665"/>
      <c r="DN17" s="665"/>
      <c r="DO17" s="665"/>
      <c r="DP17" s="666"/>
      <c r="DQ17" s="670">
        <v>2869528</v>
      </c>
      <c r="DR17" s="665"/>
      <c r="DS17" s="665"/>
      <c r="DT17" s="665"/>
      <c r="DU17" s="665"/>
      <c r="DV17" s="665"/>
      <c r="DW17" s="665"/>
      <c r="DX17" s="665"/>
      <c r="DY17" s="665"/>
      <c r="DZ17" s="665"/>
      <c r="EA17" s="665"/>
      <c r="EB17" s="665"/>
      <c r="EC17" s="705"/>
    </row>
    <row r="18" spans="2:133" ht="11.25" customHeight="1" x14ac:dyDescent="0.2">
      <c r="B18" s="661" t="s">
        <v>264</v>
      </c>
      <c r="C18" s="662"/>
      <c r="D18" s="662"/>
      <c r="E18" s="662"/>
      <c r="F18" s="662"/>
      <c r="G18" s="662"/>
      <c r="H18" s="662"/>
      <c r="I18" s="662"/>
      <c r="J18" s="662"/>
      <c r="K18" s="662"/>
      <c r="L18" s="662"/>
      <c r="M18" s="662"/>
      <c r="N18" s="662"/>
      <c r="O18" s="662"/>
      <c r="P18" s="662"/>
      <c r="Q18" s="663"/>
      <c r="R18" s="664">
        <v>307385</v>
      </c>
      <c r="S18" s="665"/>
      <c r="T18" s="665"/>
      <c r="U18" s="665"/>
      <c r="V18" s="665"/>
      <c r="W18" s="665"/>
      <c r="X18" s="665"/>
      <c r="Y18" s="666"/>
      <c r="Z18" s="691">
        <v>0.5</v>
      </c>
      <c r="AA18" s="691"/>
      <c r="AB18" s="691"/>
      <c r="AC18" s="691"/>
      <c r="AD18" s="692">
        <v>307385</v>
      </c>
      <c r="AE18" s="692"/>
      <c r="AF18" s="692"/>
      <c r="AG18" s="692"/>
      <c r="AH18" s="692"/>
      <c r="AI18" s="692"/>
      <c r="AJ18" s="692"/>
      <c r="AK18" s="692"/>
      <c r="AL18" s="667">
        <v>1.1000000000000001</v>
      </c>
      <c r="AM18" s="668"/>
      <c r="AN18" s="668"/>
      <c r="AO18" s="693"/>
      <c r="AP18" s="661" t="s">
        <v>265</v>
      </c>
      <c r="AQ18" s="662"/>
      <c r="AR18" s="662"/>
      <c r="AS18" s="662"/>
      <c r="AT18" s="662"/>
      <c r="AU18" s="662"/>
      <c r="AV18" s="662"/>
      <c r="AW18" s="662"/>
      <c r="AX18" s="662"/>
      <c r="AY18" s="662"/>
      <c r="AZ18" s="662"/>
      <c r="BA18" s="662"/>
      <c r="BB18" s="662"/>
      <c r="BC18" s="662"/>
      <c r="BD18" s="662"/>
      <c r="BE18" s="662"/>
      <c r="BF18" s="663"/>
      <c r="BG18" s="664" t="s">
        <v>235</v>
      </c>
      <c r="BH18" s="665"/>
      <c r="BI18" s="665"/>
      <c r="BJ18" s="665"/>
      <c r="BK18" s="665"/>
      <c r="BL18" s="665"/>
      <c r="BM18" s="665"/>
      <c r="BN18" s="666"/>
      <c r="BO18" s="691" t="s">
        <v>235</v>
      </c>
      <c r="BP18" s="691"/>
      <c r="BQ18" s="691"/>
      <c r="BR18" s="691"/>
      <c r="BS18" s="692" t="s">
        <v>126</v>
      </c>
      <c r="BT18" s="692"/>
      <c r="BU18" s="692"/>
      <c r="BV18" s="692"/>
      <c r="BW18" s="692"/>
      <c r="BX18" s="692"/>
      <c r="BY18" s="692"/>
      <c r="BZ18" s="692"/>
      <c r="CA18" s="692"/>
      <c r="CB18" s="759"/>
      <c r="CD18" s="706" t="s">
        <v>266</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235</v>
      </c>
      <c r="DA18" s="691"/>
      <c r="DB18" s="691"/>
      <c r="DC18" s="691"/>
      <c r="DD18" s="670" t="s">
        <v>126</v>
      </c>
      <c r="DE18" s="665"/>
      <c r="DF18" s="665"/>
      <c r="DG18" s="665"/>
      <c r="DH18" s="665"/>
      <c r="DI18" s="665"/>
      <c r="DJ18" s="665"/>
      <c r="DK18" s="665"/>
      <c r="DL18" s="665"/>
      <c r="DM18" s="665"/>
      <c r="DN18" s="665"/>
      <c r="DO18" s="665"/>
      <c r="DP18" s="666"/>
      <c r="DQ18" s="670" t="s">
        <v>235</v>
      </c>
      <c r="DR18" s="665"/>
      <c r="DS18" s="665"/>
      <c r="DT18" s="665"/>
      <c r="DU18" s="665"/>
      <c r="DV18" s="665"/>
      <c r="DW18" s="665"/>
      <c r="DX18" s="665"/>
      <c r="DY18" s="665"/>
      <c r="DZ18" s="665"/>
      <c r="EA18" s="665"/>
      <c r="EB18" s="665"/>
      <c r="EC18" s="705"/>
    </row>
    <row r="19" spans="2:133" ht="11.25" customHeight="1" x14ac:dyDescent="0.2">
      <c r="B19" s="661" t="s">
        <v>267</v>
      </c>
      <c r="C19" s="662"/>
      <c r="D19" s="662"/>
      <c r="E19" s="662"/>
      <c r="F19" s="662"/>
      <c r="G19" s="662"/>
      <c r="H19" s="662"/>
      <c r="I19" s="662"/>
      <c r="J19" s="662"/>
      <c r="K19" s="662"/>
      <c r="L19" s="662"/>
      <c r="M19" s="662"/>
      <c r="N19" s="662"/>
      <c r="O19" s="662"/>
      <c r="P19" s="662"/>
      <c r="Q19" s="663"/>
      <c r="R19" s="664">
        <v>160702</v>
      </c>
      <c r="S19" s="665"/>
      <c r="T19" s="665"/>
      <c r="U19" s="665"/>
      <c r="V19" s="665"/>
      <c r="W19" s="665"/>
      <c r="X19" s="665"/>
      <c r="Y19" s="666"/>
      <c r="Z19" s="691">
        <v>0.3</v>
      </c>
      <c r="AA19" s="691"/>
      <c r="AB19" s="691"/>
      <c r="AC19" s="691"/>
      <c r="AD19" s="692">
        <v>160702</v>
      </c>
      <c r="AE19" s="692"/>
      <c r="AF19" s="692"/>
      <c r="AG19" s="692"/>
      <c r="AH19" s="692"/>
      <c r="AI19" s="692"/>
      <c r="AJ19" s="692"/>
      <c r="AK19" s="692"/>
      <c r="AL19" s="667">
        <v>0.6</v>
      </c>
      <c r="AM19" s="668"/>
      <c r="AN19" s="668"/>
      <c r="AO19" s="693"/>
      <c r="AP19" s="661" t="s">
        <v>268</v>
      </c>
      <c r="AQ19" s="662"/>
      <c r="AR19" s="662"/>
      <c r="AS19" s="662"/>
      <c r="AT19" s="662"/>
      <c r="AU19" s="662"/>
      <c r="AV19" s="662"/>
      <c r="AW19" s="662"/>
      <c r="AX19" s="662"/>
      <c r="AY19" s="662"/>
      <c r="AZ19" s="662"/>
      <c r="BA19" s="662"/>
      <c r="BB19" s="662"/>
      <c r="BC19" s="662"/>
      <c r="BD19" s="662"/>
      <c r="BE19" s="662"/>
      <c r="BF19" s="663"/>
      <c r="BG19" s="664">
        <v>1440382</v>
      </c>
      <c r="BH19" s="665"/>
      <c r="BI19" s="665"/>
      <c r="BJ19" s="665"/>
      <c r="BK19" s="665"/>
      <c r="BL19" s="665"/>
      <c r="BM19" s="665"/>
      <c r="BN19" s="666"/>
      <c r="BO19" s="691">
        <v>6.1</v>
      </c>
      <c r="BP19" s="691"/>
      <c r="BQ19" s="691"/>
      <c r="BR19" s="691"/>
      <c r="BS19" s="692" t="s">
        <v>235</v>
      </c>
      <c r="BT19" s="692"/>
      <c r="BU19" s="692"/>
      <c r="BV19" s="692"/>
      <c r="BW19" s="692"/>
      <c r="BX19" s="692"/>
      <c r="BY19" s="692"/>
      <c r="BZ19" s="692"/>
      <c r="CA19" s="692"/>
      <c r="CB19" s="759"/>
      <c r="CD19" s="706" t="s">
        <v>269</v>
      </c>
      <c r="CE19" s="703"/>
      <c r="CF19" s="703"/>
      <c r="CG19" s="703"/>
      <c r="CH19" s="703"/>
      <c r="CI19" s="703"/>
      <c r="CJ19" s="703"/>
      <c r="CK19" s="703"/>
      <c r="CL19" s="703"/>
      <c r="CM19" s="703"/>
      <c r="CN19" s="703"/>
      <c r="CO19" s="703"/>
      <c r="CP19" s="703"/>
      <c r="CQ19" s="704"/>
      <c r="CR19" s="664" t="s">
        <v>235</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270</v>
      </c>
      <c r="C20" s="662"/>
      <c r="D20" s="662"/>
      <c r="E20" s="662"/>
      <c r="F20" s="662"/>
      <c r="G20" s="662"/>
      <c r="H20" s="662"/>
      <c r="I20" s="662"/>
      <c r="J20" s="662"/>
      <c r="K20" s="662"/>
      <c r="L20" s="662"/>
      <c r="M20" s="662"/>
      <c r="N20" s="662"/>
      <c r="O20" s="662"/>
      <c r="P20" s="662"/>
      <c r="Q20" s="663"/>
      <c r="R20" s="664">
        <v>16225</v>
      </c>
      <c r="S20" s="665"/>
      <c r="T20" s="665"/>
      <c r="U20" s="665"/>
      <c r="V20" s="665"/>
      <c r="W20" s="665"/>
      <c r="X20" s="665"/>
      <c r="Y20" s="666"/>
      <c r="Z20" s="691">
        <v>0</v>
      </c>
      <c r="AA20" s="691"/>
      <c r="AB20" s="691"/>
      <c r="AC20" s="691"/>
      <c r="AD20" s="692">
        <v>16225</v>
      </c>
      <c r="AE20" s="692"/>
      <c r="AF20" s="692"/>
      <c r="AG20" s="692"/>
      <c r="AH20" s="692"/>
      <c r="AI20" s="692"/>
      <c r="AJ20" s="692"/>
      <c r="AK20" s="692"/>
      <c r="AL20" s="667">
        <v>0.1</v>
      </c>
      <c r="AM20" s="668"/>
      <c r="AN20" s="668"/>
      <c r="AO20" s="693"/>
      <c r="AP20" s="661" t="s">
        <v>271</v>
      </c>
      <c r="AQ20" s="662"/>
      <c r="AR20" s="662"/>
      <c r="AS20" s="662"/>
      <c r="AT20" s="662"/>
      <c r="AU20" s="662"/>
      <c r="AV20" s="662"/>
      <c r="AW20" s="662"/>
      <c r="AX20" s="662"/>
      <c r="AY20" s="662"/>
      <c r="AZ20" s="662"/>
      <c r="BA20" s="662"/>
      <c r="BB20" s="662"/>
      <c r="BC20" s="662"/>
      <c r="BD20" s="662"/>
      <c r="BE20" s="662"/>
      <c r="BF20" s="663"/>
      <c r="BG20" s="664">
        <v>1440382</v>
      </c>
      <c r="BH20" s="665"/>
      <c r="BI20" s="665"/>
      <c r="BJ20" s="665"/>
      <c r="BK20" s="665"/>
      <c r="BL20" s="665"/>
      <c r="BM20" s="665"/>
      <c r="BN20" s="666"/>
      <c r="BO20" s="691">
        <v>6.1</v>
      </c>
      <c r="BP20" s="691"/>
      <c r="BQ20" s="691"/>
      <c r="BR20" s="691"/>
      <c r="BS20" s="692" t="s">
        <v>126</v>
      </c>
      <c r="BT20" s="692"/>
      <c r="BU20" s="692"/>
      <c r="BV20" s="692"/>
      <c r="BW20" s="692"/>
      <c r="BX20" s="692"/>
      <c r="BY20" s="692"/>
      <c r="BZ20" s="692"/>
      <c r="CA20" s="692"/>
      <c r="CB20" s="759"/>
      <c r="CD20" s="706" t="s">
        <v>272</v>
      </c>
      <c r="CE20" s="703"/>
      <c r="CF20" s="703"/>
      <c r="CG20" s="703"/>
      <c r="CH20" s="703"/>
      <c r="CI20" s="703"/>
      <c r="CJ20" s="703"/>
      <c r="CK20" s="703"/>
      <c r="CL20" s="703"/>
      <c r="CM20" s="703"/>
      <c r="CN20" s="703"/>
      <c r="CO20" s="703"/>
      <c r="CP20" s="703"/>
      <c r="CQ20" s="704"/>
      <c r="CR20" s="664">
        <v>54411936</v>
      </c>
      <c r="CS20" s="665"/>
      <c r="CT20" s="665"/>
      <c r="CU20" s="665"/>
      <c r="CV20" s="665"/>
      <c r="CW20" s="665"/>
      <c r="CX20" s="665"/>
      <c r="CY20" s="666"/>
      <c r="CZ20" s="691">
        <v>100</v>
      </c>
      <c r="DA20" s="691"/>
      <c r="DB20" s="691"/>
      <c r="DC20" s="691"/>
      <c r="DD20" s="670">
        <v>4593454</v>
      </c>
      <c r="DE20" s="665"/>
      <c r="DF20" s="665"/>
      <c r="DG20" s="665"/>
      <c r="DH20" s="665"/>
      <c r="DI20" s="665"/>
      <c r="DJ20" s="665"/>
      <c r="DK20" s="665"/>
      <c r="DL20" s="665"/>
      <c r="DM20" s="665"/>
      <c r="DN20" s="665"/>
      <c r="DO20" s="665"/>
      <c r="DP20" s="666"/>
      <c r="DQ20" s="670">
        <v>29607654</v>
      </c>
      <c r="DR20" s="665"/>
      <c r="DS20" s="665"/>
      <c r="DT20" s="665"/>
      <c r="DU20" s="665"/>
      <c r="DV20" s="665"/>
      <c r="DW20" s="665"/>
      <c r="DX20" s="665"/>
      <c r="DY20" s="665"/>
      <c r="DZ20" s="665"/>
      <c r="EA20" s="665"/>
      <c r="EB20" s="665"/>
      <c r="EC20" s="705"/>
    </row>
    <row r="21" spans="2:133" ht="11.25" customHeight="1" x14ac:dyDescent="0.2">
      <c r="B21" s="661" t="s">
        <v>273</v>
      </c>
      <c r="C21" s="662"/>
      <c r="D21" s="662"/>
      <c r="E21" s="662"/>
      <c r="F21" s="662"/>
      <c r="G21" s="662"/>
      <c r="H21" s="662"/>
      <c r="I21" s="662"/>
      <c r="J21" s="662"/>
      <c r="K21" s="662"/>
      <c r="L21" s="662"/>
      <c r="M21" s="662"/>
      <c r="N21" s="662"/>
      <c r="O21" s="662"/>
      <c r="P21" s="662"/>
      <c r="Q21" s="663"/>
      <c r="R21" s="664">
        <v>4917</v>
      </c>
      <c r="S21" s="665"/>
      <c r="T21" s="665"/>
      <c r="U21" s="665"/>
      <c r="V21" s="665"/>
      <c r="W21" s="665"/>
      <c r="X21" s="665"/>
      <c r="Y21" s="666"/>
      <c r="Z21" s="691">
        <v>0</v>
      </c>
      <c r="AA21" s="691"/>
      <c r="AB21" s="691"/>
      <c r="AC21" s="691"/>
      <c r="AD21" s="692">
        <v>4917</v>
      </c>
      <c r="AE21" s="692"/>
      <c r="AF21" s="692"/>
      <c r="AG21" s="692"/>
      <c r="AH21" s="692"/>
      <c r="AI21" s="692"/>
      <c r="AJ21" s="692"/>
      <c r="AK21" s="692"/>
      <c r="AL21" s="667">
        <v>0</v>
      </c>
      <c r="AM21" s="668"/>
      <c r="AN21" s="668"/>
      <c r="AO21" s="693"/>
      <c r="AP21" s="756" t="s">
        <v>274</v>
      </c>
      <c r="AQ21" s="764"/>
      <c r="AR21" s="764"/>
      <c r="AS21" s="764"/>
      <c r="AT21" s="764"/>
      <c r="AU21" s="764"/>
      <c r="AV21" s="764"/>
      <c r="AW21" s="764"/>
      <c r="AX21" s="764"/>
      <c r="AY21" s="764"/>
      <c r="AZ21" s="764"/>
      <c r="BA21" s="764"/>
      <c r="BB21" s="764"/>
      <c r="BC21" s="764"/>
      <c r="BD21" s="764"/>
      <c r="BE21" s="764"/>
      <c r="BF21" s="758"/>
      <c r="BG21" s="664" t="s">
        <v>126</v>
      </c>
      <c r="BH21" s="665"/>
      <c r="BI21" s="665"/>
      <c r="BJ21" s="665"/>
      <c r="BK21" s="665"/>
      <c r="BL21" s="665"/>
      <c r="BM21" s="665"/>
      <c r="BN21" s="666"/>
      <c r="BO21" s="691" t="s">
        <v>235</v>
      </c>
      <c r="BP21" s="691"/>
      <c r="BQ21" s="691"/>
      <c r="BR21" s="691"/>
      <c r="BS21" s="692" t="s">
        <v>235</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275</v>
      </c>
      <c r="C22" s="728"/>
      <c r="D22" s="728"/>
      <c r="E22" s="728"/>
      <c r="F22" s="728"/>
      <c r="G22" s="728"/>
      <c r="H22" s="728"/>
      <c r="I22" s="728"/>
      <c r="J22" s="728"/>
      <c r="K22" s="728"/>
      <c r="L22" s="728"/>
      <c r="M22" s="728"/>
      <c r="N22" s="728"/>
      <c r="O22" s="728"/>
      <c r="P22" s="728"/>
      <c r="Q22" s="729"/>
      <c r="R22" s="664">
        <v>125541</v>
      </c>
      <c r="S22" s="665"/>
      <c r="T22" s="665"/>
      <c r="U22" s="665"/>
      <c r="V22" s="665"/>
      <c r="W22" s="665"/>
      <c r="X22" s="665"/>
      <c r="Y22" s="666"/>
      <c r="Z22" s="691">
        <v>0.2</v>
      </c>
      <c r="AA22" s="691"/>
      <c r="AB22" s="691"/>
      <c r="AC22" s="691"/>
      <c r="AD22" s="692" t="s">
        <v>235</v>
      </c>
      <c r="AE22" s="692"/>
      <c r="AF22" s="692"/>
      <c r="AG22" s="692"/>
      <c r="AH22" s="692"/>
      <c r="AI22" s="692"/>
      <c r="AJ22" s="692"/>
      <c r="AK22" s="692"/>
      <c r="AL22" s="667" t="s">
        <v>126</v>
      </c>
      <c r="AM22" s="668"/>
      <c r="AN22" s="668"/>
      <c r="AO22" s="693"/>
      <c r="AP22" s="756" t="s">
        <v>276</v>
      </c>
      <c r="AQ22" s="764"/>
      <c r="AR22" s="764"/>
      <c r="AS22" s="764"/>
      <c r="AT22" s="764"/>
      <c r="AU22" s="764"/>
      <c r="AV22" s="764"/>
      <c r="AW22" s="764"/>
      <c r="AX22" s="764"/>
      <c r="AY22" s="764"/>
      <c r="AZ22" s="764"/>
      <c r="BA22" s="764"/>
      <c r="BB22" s="764"/>
      <c r="BC22" s="764"/>
      <c r="BD22" s="764"/>
      <c r="BE22" s="764"/>
      <c r="BF22" s="758"/>
      <c r="BG22" s="664" t="s">
        <v>235</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9"/>
      <c r="CD22" s="766" t="s">
        <v>277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278</v>
      </c>
      <c r="C23" s="662"/>
      <c r="D23" s="662"/>
      <c r="E23" s="662"/>
      <c r="F23" s="662"/>
      <c r="G23" s="662"/>
      <c r="H23" s="662"/>
      <c r="I23" s="662"/>
      <c r="J23" s="662"/>
      <c r="K23" s="662"/>
      <c r="L23" s="662"/>
      <c r="M23" s="662"/>
      <c r="N23" s="662"/>
      <c r="O23" s="662"/>
      <c r="P23" s="662"/>
      <c r="Q23" s="663"/>
      <c r="R23" s="664">
        <v>420304</v>
      </c>
      <c r="S23" s="665"/>
      <c r="T23" s="665"/>
      <c r="U23" s="665"/>
      <c r="V23" s="665"/>
      <c r="W23" s="665"/>
      <c r="X23" s="665"/>
      <c r="Y23" s="666"/>
      <c r="Z23" s="691">
        <v>0.7</v>
      </c>
      <c r="AA23" s="691"/>
      <c r="AB23" s="691"/>
      <c r="AC23" s="691"/>
      <c r="AD23" s="692">
        <v>290916</v>
      </c>
      <c r="AE23" s="692"/>
      <c r="AF23" s="692"/>
      <c r="AG23" s="692"/>
      <c r="AH23" s="692"/>
      <c r="AI23" s="692"/>
      <c r="AJ23" s="692"/>
      <c r="AK23" s="692"/>
      <c r="AL23" s="667">
        <v>1.1000000000000001</v>
      </c>
      <c r="AM23" s="668"/>
      <c r="AN23" s="668"/>
      <c r="AO23" s="693"/>
      <c r="AP23" s="756" t="s">
        <v>279</v>
      </c>
      <c r="AQ23" s="764"/>
      <c r="AR23" s="764"/>
      <c r="AS23" s="764"/>
      <c r="AT23" s="764"/>
      <c r="AU23" s="764"/>
      <c r="AV23" s="764"/>
      <c r="AW23" s="764"/>
      <c r="AX23" s="764"/>
      <c r="AY23" s="764"/>
      <c r="AZ23" s="764"/>
      <c r="BA23" s="764"/>
      <c r="BB23" s="764"/>
      <c r="BC23" s="764"/>
      <c r="BD23" s="764"/>
      <c r="BE23" s="764"/>
      <c r="BF23" s="758"/>
      <c r="BG23" s="664">
        <v>1440382</v>
      </c>
      <c r="BH23" s="665"/>
      <c r="BI23" s="665"/>
      <c r="BJ23" s="665"/>
      <c r="BK23" s="665"/>
      <c r="BL23" s="665"/>
      <c r="BM23" s="665"/>
      <c r="BN23" s="666"/>
      <c r="BO23" s="691">
        <v>6.1</v>
      </c>
      <c r="BP23" s="691"/>
      <c r="BQ23" s="691"/>
      <c r="BR23" s="691"/>
      <c r="BS23" s="692" t="s">
        <v>235</v>
      </c>
      <c r="BT23" s="692"/>
      <c r="BU23" s="692"/>
      <c r="BV23" s="692"/>
      <c r="BW23" s="692"/>
      <c r="BX23" s="692"/>
      <c r="BY23" s="692"/>
      <c r="BZ23" s="692"/>
      <c r="CA23" s="692"/>
      <c r="CB23" s="759"/>
      <c r="CD23" s="766" t="s">
        <v>218</v>
      </c>
      <c r="CE23" s="767"/>
      <c r="CF23" s="767"/>
      <c r="CG23" s="767"/>
      <c r="CH23" s="767"/>
      <c r="CI23" s="767"/>
      <c r="CJ23" s="767"/>
      <c r="CK23" s="767"/>
      <c r="CL23" s="767"/>
      <c r="CM23" s="767"/>
      <c r="CN23" s="767"/>
      <c r="CO23" s="767"/>
      <c r="CP23" s="767"/>
      <c r="CQ23" s="768"/>
      <c r="CR23" s="766" t="s">
        <v>280</v>
      </c>
      <c r="CS23" s="767"/>
      <c r="CT23" s="767"/>
      <c r="CU23" s="767"/>
      <c r="CV23" s="767"/>
      <c r="CW23" s="767"/>
      <c r="CX23" s="767"/>
      <c r="CY23" s="768"/>
      <c r="CZ23" s="766" t="s">
        <v>281</v>
      </c>
      <c r="DA23" s="767"/>
      <c r="DB23" s="767"/>
      <c r="DC23" s="768"/>
      <c r="DD23" s="766" t="s">
        <v>282</v>
      </c>
      <c r="DE23" s="767"/>
      <c r="DF23" s="767"/>
      <c r="DG23" s="767"/>
      <c r="DH23" s="767"/>
      <c r="DI23" s="767"/>
      <c r="DJ23" s="767"/>
      <c r="DK23" s="768"/>
      <c r="DL23" s="775" t="s">
        <v>283</v>
      </c>
      <c r="DM23" s="776"/>
      <c r="DN23" s="776"/>
      <c r="DO23" s="776"/>
      <c r="DP23" s="776"/>
      <c r="DQ23" s="776"/>
      <c r="DR23" s="776"/>
      <c r="DS23" s="776"/>
      <c r="DT23" s="776"/>
      <c r="DU23" s="776"/>
      <c r="DV23" s="777"/>
      <c r="DW23" s="766" t="s">
        <v>284</v>
      </c>
      <c r="DX23" s="767"/>
      <c r="DY23" s="767"/>
      <c r="DZ23" s="767"/>
      <c r="EA23" s="767"/>
      <c r="EB23" s="767"/>
      <c r="EC23" s="768"/>
    </row>
    <row r="24" spans="2:133" ht="11.25" customHeight="1" x14ac:dyDescent="0.2">
      <c r="B24" s="661" t="s">
        <v>285</v>
      </c>
      <c r="C24" s="662"/>
      <c r="D24" s="662"/>
      <c r="E24" s="662"/>
      <c r="F24" s="662"/>
      <c r="G24" s="662"/>
      <c r="H24" s="662"/>
      <c r="I24" s="662"/>
      <c r="J24" s="662"/>
      <c r="K24" s="662"/>
      <c r="L24" s="662"/>
      <c r="M24" s="662"/>
      <c r="N24" s="662"/>
      <c r="O24" s="662"/>
      <c r="P24" s="662"/>
      <c r="Q24" s="663"/>
      <c r="R24" s="664">
        <v>290916</v>
      </c>
      <c r="S24" s="665"/>
      <c r="T24" s="665"/>
      <c r="U24" s="665"/>
      <c r="V24" s="665"/>
      <c r="W24" s="665"/>
      <c r="X24" s="665"/>
      <c r="Y24" s="666"/>
      <c r="Z24" s="691">
        <v>0.5</v>
      </c>
      <c r="AA24" s="691"/>
      <c r="AB24" s="691"/>
      <c r="AC24" s="691"/>
      <c r="AD24" s="692">
        <v>290916</v>
      </c>
      <c r="AE24" s="692"/>
      <c r="AF24" s="692"/>
      <c r="AG24" s="692"/>
      <c r="AH24" s="692"/>
      <c r="AI24" s="692"/>
      <c r="AJ24" s="692"/>
      <c r="AK24" s="692"/>
      <c r="AL24" s="667">
        <v>1.1000000000000001</v>
      </c>
      <c r="AM24" s="668"/>
      <c r="AN24" s="668"/>
      <c r="AO24" s="693"/>
      <c r="AP24" s="756" t="s">
        <v>286</v>
      </c>
      <c r="AQ24" s="764"/>
      <c r="AR24" s="764"/>
      <c r="AS24" s="764"/>
      <c r="AT24" s="764"/>
      <c r="AU24" s="764"/>
      <c r="AV24" s="764"/>
      <c r="AW24" s="764"/>
      <c r="AX24" s="764"/>
      <c r="AY24" s="764"/>
      <c r="AZ24" s="764"/>
      <c r="BA24" s="764"/>
      <c r="BB24" s="764"/>
      <c r="BC24" s="764"/>
      <c r="BD24" s="764"/>
      <c r="BE24" s="764"/>
      <c r="BF24" s="758"/>
      <c r="BG24" s="664" t="s">
        <v>235</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9"/>
      <c r="CD24" s="720" t="s">
        <v>287</v>
      </c>
      <c r="CE24" s="721"/>
      <c r="CF24" s="721"/>
      <c r="CG24" s="721"/>
      <c r="CH24" s="721"/>
      <c r="CI24" s="721"/>
      <c r="CJ24" s="721"/>
      <c r="CK24" s="721"/>
      <c r="CL24" s="721"/>
      <c r="CM24" s="721"/>
      <c r="CN24" s="721"/>
      <c r="CO24" s="721"/>
      <c r="CP24" s="721"/>
      <c r="CQ24" s="722"/>
      <c r="CR24" s="717">
        <v>25735179</v>
      </c>
      <c r="CS24" s="718"/>
      <c r="CT24" s="718"/>
      <c r="CU24" s="718"/>
      <c r="CV24" s="718"/>
      <c r="CW24" s="718"/>
      <c r="CX24" s="718"/>
      <c r="CY24" s="761"/>
      <c r="CZ24" s="762">
        <v>47.3</v>
      </c>
      <c r="DA24" s="736"/>
      <c r="DB24" s="736"/>
      <c r="DC24" s="765"/>
      <c r="DD24" s="760">
        <v>13825567</v>
      </c>
      <c r="DE24" s="718"/>
      <c r="DF24" s="718"/>
      <c r="DG24" s="718"/>
      <c r="DH24" s="718"/>
      <c r="DI24" s="718"/>
      <c r="DJ24" s="718"/>
      <c r="DK24" s="761"/>
      <c r="DL24" s="760">
        <v>13531243</v>
      </c>
      <c r="DM24" s="718"/>
      <c r="DN24" s="718"/>
      <c r="DO24" s="718"/>
      <c r="DP24" s="718"/>
      <c r="DQ24" s="718"/>
      <c r="DR24" s="718"/>
      <c r="DS24" s="718"/>
      <c r="DT24" s="718"/>
      <c r="DU24" s="718"/>
      <c r="DV24" s="761"/>
      <c r="DW24" s="762">
        <v>49.3</v>
      </c>
      <c r="DX24" s="736"/>
      <c r="DY24" s="736"/>
      <c r="DZ24" s="736"/>
      <c r="EA24" s="736"/>
      <c r="EB24" s="736"/>
      <c r="EC24" s="763"/>
    </row>
    <row r="25" spans="2:133" ht="11.25" customHeight="1" x14ac:dyDescent="0.2">
      <c r="B25" s="661" t="s">
        <v>288</v>
      </c>
      <c r="C25" s="662"/>
      <c r="D25" s="662"/>
      <c r="E25" s="662"/>
      <c r="F25" s="662"/>
      <c r="G25" s="662"/>
      <c r="H25" s="662"/>
      <c r="I25" s="662"/>
      <c r="J25" s="662"/>
      <c r="K25" s="662"/>
      <c r="L25" s="662"/>
      <c r="M25" s="662"/>
      <c r="N25" s="662"/>
      <c r="O25" s="662"/>
      <c r="P25" s="662"/>
      <c r="Q25" s="663"/>
      <c r="R25" s="664">
        <v>129388</v>
      </c>
      <c r="S25" s="665"/>
      <c r="T25" s="665"/>
      <c r="U25" s="665"/>
      <c r="V25" s="665"/>
      <c r="W25" s="665"/>
      <c r="X25" s="665"/>
      <c r="Y25" s="666"/>
      <c r="Z25" s="691">
        <v>0.2</v>
      </c>
      <c r="AA25" s="691"/>
      <c r="AB25" s="691"/>
      <c r="AC25" s="691"/>
      <c r="AD25" s="692" t="s">
        <v>126</v>
      </c>
      <c r="AE25" s="692"/>
      <c r="AF25" s="692"/>
      <c r="AG25" s="692"/>
      <c r="AH25" s="692"/>
      <c r="AI25" s="692"/>
      <c r="AJ25" s="692"/>
      <c r="AK25" s="692"/>
      <c r="AL25" s="667" t="s">
        <v>235</v>
      </c>
      <c r="AM25" s="668"/>
      <c r="AN25" s="668"/>
      <c r="AO25" s="693"/>
      <c r="AP25" s="756" t="s">
        <v>289</v>
      </c>
      <c r="AQ25" s="764"/>
      <c r="AR25" s="764"/>
      <c r="AS25" s="764"/>
      <c r="AT25" s="764"/>
      <c r="AU25" s="764"/>
      <c r="AV25" s="764"/>
      <c r="AW25" s="764"/>
      <c r="AX25" s="764"/>
      <c r="AY25" s="764"/>
      <c r="AZ25" s="764"/>
      <c r="BA25" s="764"/>
      <c r="BB25" s="764"/>
      <c r="BC25" s="764"/>
      <c r="BD25" s="764"/>
      <c r="BE25" s="764"/>
      <c r="BF25" s="758"/>
      <c r="BG25" s="664" t="s">
        <v>235</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9"/>
      <c r="CD25" s="706" t="s">
        <v>290</v>
      </c>
      <c r="CE25" s="703"/>
      <c r="CF25" s="703"/>
      <c r="CG25" s="703"/>
      <c r="CH25" s="703"/>
      <c r="CI25" s="703"/>
      <c r="CJ25" s="703"/>
      <c r="CK25" s="703"/>
      <c r="CL25" s="703"/>
      <c r="CM25" s="703"/>
      <c r="CN25" s="703"/>
      <c r="CO25" s="703"/>
      <c r="CP25" s="703"/>
      <c r="CQ25" s="704"/>
      <c r="CR25" s="664">
        <v>7725253</v>
      </c>
      <c r="CS25" s="675"/>
      <c r="CT25" s="675"/>
      <c r="CU25" s="675"/>
      <c r="CV25" s="675"/>
      <c r="CW25" s="675"/>
      <c r="CX25" s="675"/>
      <c r="CY25" s="676"/>
      <c r="CZ25" s="667">
        <v>14.2</v>
      </c>
      <c r="DA25" s="677"/>
      <c r="DB25" s="677"/>
      <c r="DC25" s="678"/>
      <c r="DD25" s="670">
        <v>7282383</v>
      </c>
      <c r="DE25" s="675"/>
      <c r="DF25" s="675"/>
      <c r="DG25" s="675"/>
      <c r="DH25" s="675"/>
      <c r="DI25" s="675"/>
      <c r="DJ25" s="675"/>
      <c r="DK25" s="676"/>
      <c r="DL25" s="670">
        <v>7174245</v>
      </c>
      <c r="DM25" s="675"/>
      <c r="DN25" s="675"/>
      <c r="DO25" s="675"/>
      <c r="DP25" s="675"/>
      <c r="DQ25" s="675"/>
      <c r="DR25" s="675"/>
      <c r="DS25" s="675"/>
      <c r="DT25" s="675"/>
      <c r="DU25" s="675"/>
      <c r="DV25" s="676"/>
      <c r="DW25" s="667">
        <v>26.1</v>
      </c>
      <c r="DX25" s="677"/>
      <c r="DY25" s="677"/>
      <c r="DZ25" s="677"/>
      <c r="EA25" s="677"/>
      <c r="EB25" s="677"/>
      <c r="EC25" s="698"/>
    </row>
    <row r="26" spans="2:133" ht="11.25" customHeight="1" x14ac:dyDescent="0.2">
      <c r="B26" s="661" t="s">
        <v>291</v>
      </c>
      <c r="C26" s="662"/>
      <c r="D26" s="662"/>
      <c r="E26" s="662"/>
      <c r="F26" s="662"/>
      <c r="G26" s="662"/>
      <c r="H26" s="662"/>
      <c r="I26" s="662"/>
      <c r="J26" s="662"/>
      <c r="K26" s="662"/>
      <c r="L26" s="662"/>
      <c r="M26" s="662"/>
      <c r="N26" s="662"/>
      <c r="O26" s="662"/>
      <c r="P26" s="662"/>
      <c r="Q26" s="663"/>
      <c r="R26" s="664" t="s">
        <v>235</v>
      </c>
      <c r="S26" s="665"/>
      <c r="T26" s="665"/>
      <c r="U26" s="665"/>
      <c r="V26" s="665"/>
      <c r="W26" s="665"/>
      <c r="X26" s="665"/>
      <c r="Y26" s="666"/>
      <c r="Z26" s="691" t="s">
        <v>235</v>
      </c>
      <c r="AA26" s="691"/>
      <c r="AB26" s="691"/>
      <c r="AC26" s="691"/>
      <c r="AD26" s="692" t="s">
        <v>235</v>
      </c>
      <c r="AE26" s="692"/>
      <c r="AF26" s="692"/>
      <c r="AG26" s="692"/>
      <c r="AH26" s="692"/>
      <c r="AI26" s="692"/>
      <c r="AJ26" s="692"/>
      <c r="AK26" s="692"/>
      <c r="AL26" s="667" t="s">
        <v>126</v>
      </c>
      <c r="AM26" s="668"/>
      <c r="AN26" s="668"/>
      <c r="AO26" s="693"/>
      <c r="AP26" s="756" t="s">
        <v>292</v>
      </c>
      <c r="AQ26" s="757"/>
      <c r="AR26" s="757"/>
      <c r="AS26" s="757"/>
      <c r="AT26" s="757"/>
      <c r="AU26" s="757"/>
      <c r="AV26" s="757"/>
      <c r="AW26" s="757"/>
      <c r="AX26" s="757"/>
      <c r="AY26" s="757"/>
      <c r="AZ26" s="757"/>
      <c r="BA26" s="757"/>
      <c r="BB26" s="757"/>
      <c r="BC26" s="757"/>
      <c r="BD26" s="757"/>
      <c r="BE26" s="757"/>
      <c r="BF26" s="758"/>
      <c r="BG26" s="664" t="s">
        <v>126</v>
      </c>
      <c r="BH26" s="665"/>
      <c r="BI26" s="665"/>
      <c r="BJ26" s="665"/>
      <c r="BK26" s="665"/>
      <c r="BL26" s="665"/>
      <c r="BM26" s="665"/>
      <c r="BN26" s="666"/>
      <c r="BO26" s="691" t="s">
        <v>126</v>
      </c>
      <c r="BP26" s="691"/>
      <c r="BQ26" s="691"/>
      <c r="BR26" s="691"/>
      <c r="BS26" s="692" t="s">
        <v>235</v>
      </c>
      <c r="BT26" s="692"/>
      <c r="BU26" s="692"/>
      <c r="BV26" s="692"/>
      <c r="BW26" s="692"/>
      <c r="BX26" s="692"/>
      <c r="BY26" s="692"/>
      <c r="BZ26" s="692"/>
      <c r="CA26" s="692"/>
      <c r="CB26" s="759"/>
      <c r="CD26" s="706" t="s">
        <v>293</v>
      </c>
      <c r="CE26" s="703"/>
      <c r="CF26" s="703"/>
      <c r="CG26" s="703"/>
      <c r="CH26" s="703"/>
      <c r="CI26" s="703"/>
      <c r="CJ26" s="703"/>
      <c r="CK26" s="703"/>
      <c r="CL26" s="703"/>
      <c r="CM26" s="703"/>
      <c r="CN26" s="703"/>
      <c r="CO26" s="703"/>
      <c r="CP26" s="703"/>
      <c r="CQ26" s="704"/>
      <c r="CR26" s="664">
        <v>4997080</v>
      </c>
      <c r="CS26" s="665"/>
      <c r="CT26" s="665"/>
      <c r="CU26" s="665"/>
      <c r="CV26" s="665"/>
      <c r="CW26" s="665"/>
      <c r="CX26" s="665"/>
      <c r="CY26" s="666"/>
      <c r="CZ26" s="667">
        <v>9.1999999999999993</v>
      </c>
      <c r="DA26" s="677"/>
      <c r="DB26" s="677"/>
      <c r="DC26" s="678"/>
      <c r="DD26" s="670">
        <v>4709996</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294</v>
      </c>
      <c r="C27" s="662"/>
      <c r="D27" s="662"/>
      <c r="E27" s="662"/>
      <c r="F27" s="662"/>
      <c r="G27" s="662"/>
      <c r="H27" s="662"/>
      <c r="I27" s="662"/>
      <c r="J27" s="662"/>
      <c r="K27" s="662"/>
      <c r="L27" s="662"/>
      <c r="M27" s="662"/>
      <c r="N27" s="662"/>
      <c r="O27" s="662"/>
      <c r="P27" s="662"/>
      <c r="Q27" s="663"/>
      <c r="R27" s="664">
        <v>28463339</v>
      </c>
      <c r="S27" s="665"/>
      <c r="T27" s="665"/>
      <c r="U27" s="665"/>
      <c r="V27" s="665"/>
      <c r="W27" s="665"/>
      <c r="X27" s="665"/>
      <c r="Y27" s="666"/>
      <c r="Z27" s="691">
        <v>49.3</v>
      </c>
      <c r="AA27" s="691"/>
      <c r="AB27" s="691"/>
      <c r="AC27" s="691"/>
      <c r="AD27" s="692">
        <v>26893569</v>
      </c>
      <c r="AE27" s="692"/>
      <c r="AF27" s="692"/>
      <c r="AG27" s="692"/>
      <c r="AH27" s="692"/>
      <c r="AI27" s="692"/>
      <c r="AJ27" s="692"/>
      <c r="AK27" s="692"/>
      <c r="AL27" s="667">
        <v>98.8</v>
      </c>
      <c r="AM27" s="668"/>
      <c r="AN27" s="668"/>
      <c r="AO27" s="693"/>
      <c r="AP27" s="661" t="s">
        <v>295</v>
      </c>
      <c r="AQ27" s="662"/>
      <c r="AR27" s="662"/>
      <c r="AS27" s="662"/>
      <c r="AT27" s="662"/>
      <c r="AU27" s="662"/>
      <c r="AV27" s="662"/>
      <c r="AW27" s="662"/>
      <c r="AX27" s="662"/>
      <c r="AY27" s="662"/>
      <c r="AZ27" s="662"/>
      <c r="BA27" s="662"/>
      <c r="BB27" s="662"/>
      <c r="BC27" s="662"/>
      <c r="BD27" s="662"/>
      <c r="BE27" s="662"/>
      <c r="BF27" s="663"/>
      <c r="BG27" s="664">
        <v>23749673</v>
      </c>
      <c r="BH27" s="665"/>
      <c r="BI27" s="665"/>
      <c r="BJ27" s="665"/>
      <c r="BK27" s="665"/>
      <c r="BL27" s="665"/>
      <c r="BM27" s="665"/>
      <c r="BN27" s="666"/>
      <c r="BO27" s="691">
        <v>100</v>
      </c>
      <c r="BP27" s="691"/>
      <c r="BQ27" s="691"/>
      <c r="BR27" s="691"/>
      <c r="BS27" s="692">
        <v>132088</v>
      </c>
      <c r="BT27" s="692"/>
      <c r="BU27" s="692"/>
      <c r="BV27" s="692"/>
      <c r="BW27" s="692"/>
      <c r="BX27" s="692"/>
      <c r="BY27" s="692"/>
      <c r="BZ27" s="692"/>
      <c r="CA27" s="692"/>
      <c r="CB27" s="759"/>
      <c r="CD27" s="706" t="s">
        <v>296</v>
      </c>
      <c r="CE27" s="703"/>
      <c r="CF27" s="703"/>
      <c r="CG27" s="703"/>
      <c r="CH27" s="703"/>
      <c r="CI27" s="703"/>
      <c r="CJ27" s="703"/>
      <c r="CK27" s="703"/>
      <c r="CL27" s="703"/>
      <c r="CM27" s="703"/>
      <c r="CN27" s="703"/>
      <c r="CO27" s="703"/>
      <c r="CP27" s="703"/>
      <c r="CQ27" s="704"/>
      <c r="CR27" s="664">
        <v>15140794</v>
      </c>
      <c r="CS27" s="675"/>
      <c r="CT27" s="675"/>
      <c r="CU27" s="675"/>
      <c r="CV27" s="675"/>
      <c r="CW27" s="675"/>
      <c r="CX27" s="675"/>
      <c r="CY27" s="676"/>
      <c r="CZ27" s="667">
        <v>27.8</v>
      </c>
      <c r="DA27" s="677"/>
      <c r="DB27" s="677"/>
      <c r="DC27" s="678"/>
      <c r="DD27" s="670">
        <v>3674052</v>
      </c>
      <c r="DE27" s="675"/>
      <c r="DF27" s="675"/>
      <c r="DG27" s="675"/>
      <c r="DH27" s="675"/>
      <c r="DI27" s="675"/>
      <c r="DJ27" s="675"/>
      <c r="DK27" s="676"/>
      <c r="DL27" s="670">
        <v>3673490</v>
      </c>
      <c r="DM27" s="675"/>
      <c r="DN27" s="675"/>
      <c r="DO27" s="675"/>
      <c r="DP27" s="675"/>
      <c r="DQ27" s="675"/>
      <c r="DR27" s="675"/>
      <c r="DS27" s="675"/>
      <c r="DT27" s="675"/>
      <c r="DU27" s="675"/>
      <c r="DV27" s="676"/>
      <c r="DW27" s="667">
        <v>13.4</v>
      </c>
      <c r="DX27" s="677"/>
      <c r="DY27" s="677"/>
      <c r="DZ27" s="677"/>
      <c r="EA27" s="677"/>
      <c r="EB27" s="677"/>
      <c r="EC27" s="698"/>
    </row>
    <row r="28" spans="2:133" ht="11.25" customHeight="1" x14ac:dyDescent="0.2">
      <c r="B28" s="661" t="s">
        <v>297</v>
      </c>
      <c r="C28" s="662"/>
      <c r="D28" s="662"/>
      <c r="E28" s="662"/>
      <c r="F28" s="662"/>
      <c r="G28" s="662"/>
      <c r="H28" s="662"/>
      <c r="I28" s="662"/>
      <c r="J28" s="662"/>
      <c r="K28" s="662"/>
      <c r="L28" s="662"/>
      <c r="M28" s="662"/>
      <c r="N28" s="662"/>
      <c r="O28" s="662"/>
      <c r="P28" s="662"/>
      <c r="Q28" s="663"/>
      <c r="R28" s="664">
        <v>17932</v>
      </c>
      <c r="S28" s="665"/>
      <c r="T28" s="665"/>
      <c r="U28" s="665"/>
      <c r="V28" s="665"/>
      <c r="W28" s="665"/>
      <c r="X28" s="665"/>
      <c r="Y28" s="666"/>
      <c r="Z28" s="691">
        <v>0</v>
      </c>
      <c r="AA28" s="691"/>
      <c r="AB28" s="691"/>
      <c r="AC28" s="691"/>
      <c r="AD28" s="692">
        <v>17932</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298</v>
      </c>
      <c r="CE28" s="703"/>
      <c r="CF28" s="703"/>
      <c r="CG28" s="703"/>
      <c r="CH28" s="703"/>
      <c r="CI28" s="703"/>
      <c r="CJ28" s="703"/>
      <c r="CK28" s="703"/>
      <c r="CL28" s="703"/>
      <c r="CM28" s="703"/>
      <c r="CN28" s="703"/>
      <c r="CO28" s="703"/>
      <c r="CP28" s="703"/>
      <c r="CQ28" s="704"/>
      <c r="CR28" s="664">
        <v>2869132</v>
      </c>
      <c r="CS28" s="665"/>
      <c r="CT28" s="665"/>
      <c r="CU28" s="665"/>
      <c r="CV28" s="665"/>
      <c r="CW28" s="665"/>
      <c r="CX28" s="665"/>
      <c r="CY28" s="666"/>
      <c r="CZ28" s="667">
        <v>5.3</v>
      </c>
      <c r="DA28" s="677"/>
      <c r="DB28" s="677"/>
      <c r="DC28" s="678"/>
      <c r="DD28" s="670">
        <v>2869132</v>
      </c>
      <c r="DE28" s="665"/>
      <c r="DF28" s="665"/>
      <c r="DG28" s="665"/>
      <c r="DH28" s="665"/>
      <c r="DI28" s="665"/>
      <c r="DJ28" s="665"/>
      <c r="DK28" s="666"/>
      <c r="DL28" s="670">
        <v>2683508</v>
      </c>
      <c r="DM28" s="665"/>
      <c r="DN28" s="665"/>
      <c r="DO28" s="665"/>
      <c r="DP28" s="665"/>
      <c r="DQ28" s="665"/>
      <c r="DR28" s="665"/>
      <c r="DS28" s="665"/>
      <c r="DT28" s="665"/>
      <c r="DU28" s="665"/>
      <c r="DV28" s="666"/>
      <c r="DW28" s="667">
        <v>9.8000000000000007</v>
      </c>
      <c r="DX28" s="677"/>
      <c r="DY28" s="677"/>
      <c r="DZ28" s="677"/>
      <c r="EA28" s="677"/>
      <c r="EB28" s="677"/>
      <c r="EC28" s="698"/>
    </row>
    <row r="29" spans="2:133" ht="11.25" customHeight="1" x14ac:dyDescent="0.2">
      <c r="B29" s="661" t="s">
        <v>299</v>
      </c>
      <c r="C29" s="662"/>
      <c r="D29" s="662"/>
      <c r="E29" s="662"/>
      <c r="F29" s="662"/>
      <c r="G29" s="662"/>
      <c r="H29" s="662"/>
      <c r="I29" s="662"/>
      <c r="J29" s="662"/>
      <c r="K29" s="662"/>
      <c r="L29" s="662"/>
      <c r="M29" s="662"/>
      <c r="N29" s="662"/>
      <c r="O29" s="662"/>
      <c r="P29" s="662"/>
      <c r="Q29" s="663"/>
      <c r="R29" s="664">
        <v>368369</v>
      </c>
      <c r="S29" s="665"/>
      <c r="T29" s="665"/>
      <c r="U29" s="665"/>
      <c r="V29" s="665"/>
      <c r="W29" s="665"/>
      <c r="X29" s="665"/>
      <c r="Y29" s="666"/>
      <c r="Z29" s="691">
        <v>0.6</v>
      </c>
      <c r="AA29" s="691"/>
      <c r="AB29" s="691"/>
      <c r="AC29" s="691"/>
      <c r="AD29" s="692" t="s">
        <v>235</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300</v>
      </c>
      <c r="CE29" s="751"/>
      <c r="CF29" s="706" t="s">
        <v>68</v>
      </c>
      <c r="CG29" s="703"/>
      <c r="CH29" s="703"/>
      <c r="CI29" s="703"/>
      <c r="CJ29" s="703"/>
      <c r="CK29" s="703"/>
      <c r="CL29" s="703"/>
      <c r="CM29" s="703"/>
      <c r="CN29" s="703"/>
      <c r="CO29" s="703"/>
      <c r="CP29" s="703"/>
      <c r="CQ29" s="704"/>
      <c r="CR29" s="664">
        <v>2869132</v>
      </c>
      <c r="CS29" s="675"/>
      <c r="CT29" s="675"/>
      <c r="CU29" s="675"/>
      <c r="CV29" s="675"/>
      <c r="CW29" s="675"/>
      <c r="CX29" s="675"/>
      <c r="CY29" s="676"/>
      <c r="CZ29" s="667">
        <v>5.3</v>
      </c>
      <c r="DA29" s="677"/>
      <c r="DB29" s="677"/>
      <c r="DC29" s="678"/>
      <c r="DD29" s="670">
        <v>2869132</v>
      </c>
      <c r="DE29" s="675"/>
      <c r="DF29" s="675"/>
      <c r="DG29" s="675"/>
      <c r="DH29" s="675"/>
      <c r="DI29" s="675"/>
      <c r="DJ29" s="675"/>
      <c r="DK29" s="676"/>
      <c r="DL29" s="670">
        <v>2683508</v>
      </c>
      <c r="DM29" s="675"/>
      <c r="DN29" s="675"/>
      <c r="DO29" s="675"/>
      <c r="DP29" s="675"/>
      <c r="DQ29" s="675"/>
      <c r="DR29" s="675"/>
      <c r="DS29" s="675"/>
      <c r="DT29" s="675"/>
      <c r="DU29" s="675"/>
      <c r="DV29" s="676"/>
      <c r="DW29" s="667">
        <v>9.8000000000000007</v>
      </c>
      <c r="DX29" s="677"/>
      <c r="DY29" s="677"/>
      <c r="DZ29" s="677"/>
      <c r="EA29" s="677"/>
      <c r="EB29" s="677"/>
      <c r="EC29" s="698"/>
    </row>
    <row r="30" spans="2:133" ht="11.25" customHeight="1" x14ac:dyDescent="0.2">
      <c r="B30" s="661" t="s">
        <v>301</v>
      </c>
      <c r="C30" s="662"/>
      <c r="D30" s="662"/>
      <c r="E30" s="662"/>
      <c r="F30" s="662"/>
      <c r="G30" s="662"/>
      <c r="H30" s="662"/>
      <c r="I30" s="662"/>
      <c r="J30" s="662"/>
      <c r="K30" s="662"/>
      <c r="L30" s="662"/>
      <c r="M30" s="662"/>
      <c r="N30" s="662"/>
      <c r="O30" s="662"/>
      <c r="P30" s="662"/>
      <c r="Q30" s="663"/>
      <c r="R30" s="664">
        <v>242688</v>
      </c>
      <c r="S30" s="665"/>
      <c r="T30" s="665"/>
      <c r="U30" s="665"/>
      <c r="V30" s="665"/>
      <c r="W30" s="665"/>
      <c r="X30" s="665"/>
      <c r="Y30" s="666"/>
      <c r="Z30" s="691">
        <v>0.4</v>
      </c>
      <c r="AA30" s="691"/>
      <c r="AB30" s="691"/>
      <c r="AC30" s="691"/>
      <c r="AD30" s="692">
        <v>126873</v>
      </c>
      <c r="AE30" s="692"/>
      <c r="AF30" s="692"/>
      <c r="AG30" s="692"/>
      <c r="AH30" s="692"/>
      <c r="AI30" s="692"/>
      <c r="AJ30" s="692"/>
      <c r="AK30" s="692"/>
      <c r="AL30" s="667">
        <v>0.5</v>
      </c>
      <c r="AM30" s="668"/>
      <c r="AN30" s="668"/>
      <c r="AO30" s="693"/>
      <c r="AP30" s="723" t="s">
        <v>218</v>
      </c>
      <c r="AQ30" s="724"/>
      <c r="AR30" s="724"/>
      <c r="AS30" s="724"/>
      <c r="AT30" s="724"/>
      <c r="AU30" s="724"/>
      <c r="AV30" s="724"/>
      <c r="AW30" s="724"/>
      <c r="AX30" s="724"/>
      <c r="AY30" s="724"/>
      <c r="AZ30" s="724"/>
      <c r="BA30" s="724"/>
      <c r="BB30" s="724"/>
      <c r="BC30" s="724"/>
      <c r="BD30" s="724"/>
      <c r="BE30" s="724"/>
      <c r="BF30" s="725"/>
      <c r="BG30" s="723" t="s">
        <v>302</v>
      </c>
      <c r="BH30" s="739"/>
      <c r="BI30" s="739"/>
      <c r="BJ30" s="739"/>
      <c r="BK30" s="739"/>
      <c r="BL30" s="739"/>
      <c r="BM30" s="739"/>
      <c r="BN30" s="739"/>
      <c r="BO30" s="739"/>
      <c r="BP30" s="739"/>
      <c r="BQ30" s="740"/>
      <c r="BR30" s="723" t="s">
        <v>303</v>
      </c>
      <c r="BS30" s="739"/>
      <c r="BT30" s="739"/>
      <c r="BU30" s="739"/>
      <c r="BV30" s="739"/>
      <c r="BW30" s="739"/>
      <c r="BX30" s="739"/>
      <c r="BY30" s="739"/>
      <c r="BZ30" s="739"/>
      <c r="CA30" s="739"/>
      <c r="CB30" s="740"/>
      <c r="CD30" s="752"/>
      <c r="CE30" s="753"/>
      <c r="CF30" s="706" t="s">
        <v>304</v>
      </c>
      <c r="CG30" s="703"/>
      <c r="CH30" s="703"/>
      <c r="CI30" s="703"/>
      <c r="CJ30" s="703"/>
      <c r="CK30" s="703"/>
      <c r="CL30" s="703"/>
      <c r="CM30" s="703"/>
      <c r="CN30" s="703"/>
      <c r="CO30" s="703"/>
      <c r="CP30" s="703"/>
      <c r="CQ30" s="704"/>
      <c r="CR30" s="664">
        <v>2719196</v>
      </c>
      <c r="CS30" s="665"/>
      <c r="CT30" s="665"/>
      <c r="CU30" s="665"/>
      <c r="CV30" s="665"/>
      <c r="CW30" s="665"/>
      <c r="CX30" s="665"/>
      <c r="CY30" s="666"/>
      <c r="CZ30" s="667">
        <v>5</v>
      </c>
      <c r="DA30" s="677"/>
      <c r="DB30" s="677"/>
      <c r="DC30" s="678"/>
      <c r="DD30" s="670">
        <v>2719196</v>
      </c>
      <c r="DE30" s="665"/>
      <c r="DF30" s="665"/>
      <c r="DG30" s="665"/>
      <c r="DH30" s="665"/>
      <c r="DI30" s="665"/>
      <c r="DJ30" s="665"/>
      <c r="DK30" s="666"/>
      <c r="DL30" s="670">
        <v>2533901</v>
      </c>
      <c r="DM30" s="665"/>
      <c r="DN30" s="665"/>
      <c r="DO30" s="665"/>
      <c r="DP30" s="665"/>
      <c r="DQ30" s="665"/>
      <c r="DR30" s="665"/>
      <c r="DS30" s="665"/>
      <c r="DT30" s="665"/>
      <c r="DU30" s="665"/>
      <c r="DV30" s="666"/>
      <c r="DW30" s="667">
        <v>9.1999999999999993</v>
      </c>
      <c r="DX30" s="677"/>
      <c r="DY30" s="677"/>
      <c r="DZ30" s="677"/>
      <c r="EA30" s="677"/>
      <c r="EB30" s="677"/>
      <c r="EC30" s="698"/>
    </row>
    <row r="31" spans="2:133" ht="11.25" customHeight="1" x14ac:dyDescent="0.2">
      <c r="B31" s="661" t="s">
        <v>305</v>
      </c>
      <c r="C31" s="662"/>
      <c r="D31" s="662"/>
      <c r="E31" s="662"/>
      <c r="F31" s="662"/>
      <c r="G31" s="662"/>
      <c r="H31" s="662"/>
      <c r="I31" s="662"/>
      <c r="J31" s="662"/>
      <c r="K31" s="662"/>
      <c r="L31" s="662"/>
      <c r="M31" s="662"/>
      <c r="N31" s="662"/>
      <c r="O31" s="662"/>
      <c r="P31" s="662"/>
      <c r="Q31" s="663"/>
      <c r="R31" s="664">
        <v>319567</v>
      </c>
      <c r="S31" s="665"/>
      <c r="T31" s="665"/>
      <c r="U31" s="665"/>
      <c r="V31" s="665"/>
      <c r="W31" s="665"/>
      <c r="X31" s="665"/>
      <c r="Y31" s="666"/>
      <c r="Z31" s="691">
        <v>0.6</v>
      </c>
      <c r="AA31" s="691"/>
      <c r="AB31" s="691"/>
      <c r="AC31" s="691"/>
      <c r="AD31" s="692" t="s">
        <v>126</v>
      </c>
      <c r="AE31" s="692"/>
      <c r="AF31" s="692"/>
      <c r="AG31" s="692"/>
      <c r="AH31" s="692"/>
      <c r="AI31" s="692"/>
      <c r="AJ31" s="692"/>
      <c r="AK31" s="692"/>
      <c r="AL31" s="667" t="s">
        <v>235</v>
      </c>
      <c r="AM31" s="668"/>
      <c r="AN31" s="668"/>
      <c r="AO31" s="693"/>
      <c r="AP31" s="741" t="s">
        <v>306</v>
      </c>
      <c r="AQ31" s="742"/>
      <c r="AR31" s="742"/>
      <c r="AS31" s="742"/>
      <c r="AT31" s="747" t="s">
        <v>307</v>
      </c>
      <c r="AU31" s="217"/>
      <c r="AV31" s="217"/>
      <c r="AW31" s="217"/>
      <c r="AX31" s="731" t="s">
        <v>184</v>
      </c>
      <c r="AY31" s="732"/>
      <c r="AZ31" s="732"/>
      <c r="BA31" s="732"/>
      <c r="BB31" s="732"/>
      <c r="BC31" s="732"/>
      <c r="BD31" s="732"/>
      <c r="BE31" s="732"/>
      <c r="BF31" s="733"/>
      <c r="BG31" s="734">
        <v>99.2</v>
      </c>
      <c r="BH31" s="735"/>
      <c r="BI31" s="735"/>
      <c r="BJ31" s="735"/>
      <c r="BK31" s="735"/>
      <c r="BL31" s="735"/>
      <c r="BM31" s="736">
        <v>96.9</v>
      </c>
      <c r="BN31" s="735"/>
      <c r="BO31" s="735"/>
      <c r="BP31" s="735"/>
      <c r="BQ31" s="737"/>
      <c r="BR31" s="734">
        <v>98.6</v>
      </c>
      <c r="BS31" s="735"/>
      <c r="BT31" s="735"/>
      <c r="BU31" s="735"/>
      <c r="BV31" s="735"/>
      <c r="BW31" s="735"/>
      <c r="BX31" s="736">
        <v>96.3</v>
      </c>
      <c r="BY31" s="735"/>
      <c r="BZ31" s="735"/>
      <c r="CA31" s="735"/>
      <c r="CB31" s="737"/>
      <c r="CD31" s="752"/>
      <c r="CE31" s="753"/>
      <c r="CF31" s="706" t="s">
        <v>308</v>
      </c>
      <c r="CG31" s="703"/>
      <c r="CH31" s="703"/>
      <c r="CI31" s="703"/>
      <c r="CJ31" s="703"/>
      <c r="CK31" s="703"/>
      <c r="CL31" s="703"/>
      <c r="CM31" s="703"/>
      <c r="CN31" s="703"/>
      <c r="CO31" s="703"/>
      <c r="CP31" s="703"/>
      <c r="CQ31" s="704"/>
      <c r="CR31" s="664">
        <v>149936</v>
      </c>
      <c r="CS31" s="675"/>
      <c r="CT31" s="675"/>
      <c r="CU31" s="675"/>
      <c r="CV31" s="675"/>
      <c r="CW31" s="675"/>
      <c r="CX31" s="675"/>
      <c r="CY31" s="676"/>
      <c r="CZ31" s="667">
        <v>0.3</v>
      </c>
      <c r="DA31" s="677"/>
      <c r="DB31" s="677"/>
      <c r="DC31" s="678"/>
      <c r="DD31" s="670">
        <v>149936</v>
      </c>
      <c r="DE31" s="675"/>
      <c r="DF31" s="675"/>
      <c r="DG31" s="675"/>
      <c r="DH31" s="675"/>
      <c r="DI31" s="675"/>
      <c r="DJ31" s="675"/>
      <c r="DK31" s="676"/>
      <c r="DL31" s="670">
        <v>149607</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2">
      <c r="B32" s="661" t="s">
        <v>309</v>
      </c>
      <c r="C32" s="662"/>
      <c r="D32" s="662"/>
      <c r="E32" s="662"/>
      <c r="F32" s="662"/>
      <c r="G32" s="662"/>
      <c r="H32" s="662"/>
      <c r="I32" s="662"/>
      <c r="J32" s="662"/>
      <c r="K32" s="662"/>
      <c r="L32" s="662"/>
      <c r="M32" s="662"/>
      <c r="N32" s="662"/>
      <c r="O32" s="662"/>
      <c r="P32" s="662"/>
      <c r="Q32" s="663"/>
      <c r="R32" s="664">
        <v>13890285</v>
      </c>
      <c r="S32" s="665"/>
      <c r="T32" s="665"/>
      <c r="U32" s="665"/>
      <c r="V32" s="665"/>
      <c r="W32" s="665"/>
      <c r="X32" s="665"/>
      <c r="Y32" s="666"/>
      <c r="Z32" s="691">
        <v>24.1</v>
      </c>
      <c r="AA32" s="691"/>
      <c r="AB32" s="691"/>
      <c r="AC32" s="691"/>
      <c r="AD32" s="692" t="s">
        <v>126</v>
      </c>
      <c r="AE32" s="692"/>
      <c r="AF32" s="692"/>
      <c r="AG32" s="692"/>
      <c r="AH32" s="692"/>
      <c r="AI32" s="692"/>
      <c r="AJ32" s="692"/>
      <c r="AK32" s="692"/>
      <c r="AL32" s="667" t="s">
        <v>126</v>
      </c>
      <c r="AM32" s="668"/>
      <c r="AN32" s="668"/>
      <c r="AO32" s="693"/>
      <c r="AP32" s="743"/>
      <c r="AQ32" s="744"/>
      <c r="AR32" s="744"/>
      <c r="AS32" s="744"/>
      <c r="AT32" s="748"/>
      <c r="AU32" s="216" t="s">
        <v>310</v>
      </c>
      <c r="AV32" s="216"/>
      <c r="AW32" s="216"/>
      <c r="AX32" s="661" t="s">
        <v>311</v>
      </c>
      <c r="AY32" s="662"/>
      <c r="AZ32" s="662"/>
      <c r="BA32" s="662"/>
      <c r="BB32" s="662"/>
      <c r="BC32" s="662"/>
      <c r="BD32" s="662"/>
      <c r="BE32" s="662"/>
      <c r="BF32" s="663"/>
      <c r="BG32" s="738">
        <v>98.9</v>
      </c>
      <c r="BH32" s="675"/>
      <c r="BI32" s="675"/>
      <c r="BJ32" s="675"/>
      <c r="BK32" s="675"/>
      <c r="BL32" s="675"/>
      <c r="BM32" s="668">
        <v>95.5</v>
      </c>
      <c r="BN32" s="730"/>
      <c r="BO32" s="730"/>
      <c r="BP32" s="730"/>
      <c r="BQ32" s="702"/>
      <c r="BR32" s="738">
        <v>98.2</v>
      </c>
      <c r="BS32" s="675"/>
      <c r="BT32" s="675"/>
      <c r="BU32" s="675"/>
      <c r="BV32" s="675"/>
      <c r="BW32" s="675"/>
      <c r="BX32" s="668">
        <v>94.9</v>
      </c>
      <c r="BY32" s="730"/>
      <c r="BZ32" s="730"/>
      <c r="CA32" s="730"/>
      <c r="CB32" s="702"/>
      <c r="CD32" s="754"/>
      <c r="CE32" s="755"/>
      <c r="CF32" s="706" t="s">
        <v>312</v>
      </c>
      <c r="CG32" s="703"/>
      <c r="CH32" s="703"/>
      <c r="CI32" s="703"/>
      <c r="CJ32" s="703"/>
      <c r="CK32" s="703"/>
      <c r="CL32" s="703"/>
      <c r="CM32" s="703"/>
      <c r="CN32" s="703"/>
      <c r="CO32" s="703"/>
      <c r="CP32" s="703"/>
      <c r="CQ32" s="704"/>
      <c r="CR32" s="664" t="s">
        <v>126</v>
      </c>
      <c r="CS32" s="665"/>
      <c r="CT32" s="665"/>
      <c r="CU32" s="665"/>
      <c r="CV32" s="665"/>
      <c r="CW32" s="665"/>
      <c r="CX32" s="665"/>
      <c r="CY32" s="666"/>
      <c r="CZ32" s="667" t="s">
        <v>235</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313</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235</v>
      </c>
      <c r="AM33" s="668"/>
      <c r="AN33" s="668"/>
      <c r="AO33" s="693"/>
      <c r="AP33" s="745"/>
      <c r="AQ33" s="746"/>
      <c r="AR33" s="746"/>
      <c r="AS33" s="746"/>
      <c r="AT33" s="749"/>
      <c r="AU33" s="218"/>
      <c r="AV33" s="218"/>
      <c r="AW33" s="218"/>
      <c r="AX33" s="641" t="s">
        <v>314</v>
      </c>
      <c r="AY33" s="642"/>
      <c r="AZ33" s="642"/>
      <c r="BA33" s="642"/>
      <c r="BB33" s="642"/>
      <c r="BC33" s="642"/>
      <c r="BD33" s="642"/>
      <c r="BE33" s="642"/>
      <c r="BF33" s="643"/>
      <c r="BG33" s="726">
        <v>99.4</v>
      </c>
      <c r="BH33" s="645"/>
      <c r="BI33" s="645"/>
      <c r="BJ33" s="645"/>
      <c r="BK33" s="645"/>
      <c r="BL33" s="645"/>
      <c r="BM33" s="683">
        <v>97.9</v>
      </c>
      <c r="BN33" s="645"/>
      <c r="BO33" s="645"/>
      <c r="BP33" s="645"/>
      <c r="BQ33" s="694"/>
      <c r="BR33" s="726">
        <v>98.8</v>
      </c>
      <c r="BS33" s="645"/>
      <c r="BT33" s="645"/>
      <c r="BU33" s="645"/>
      <c r="BV33" s="645"/>
      <c r="BW33" s="645"/>
      <c r="BX33" s="683">
        <v>97.3</v>
      </c>
      <c r="BY33" s="645"/>
      <c r="BZ33" s="645"/>
      <c r="CA33" s="645"/>
      <c r="CB33" s="694"/>
      <c r="CD33" s="706" t="s">
        <v>315</v>
      </c>
      <c r="CE33" s="703"/>
      <c r="CF33" s="703"/>
      <c r="CG33" s="703"/>
      <c r="CH33" s="703"/>
      <c r="CI33" s="703"/>
      <c r="CJ33" s="703"/>
      <c r="CK33" s="703"/>
      <c r="CL33" s="703"/>
      <c r="CM33" s="703"/>
      <c r="CN33" s="703"/>
      <c r="CO33" s="703"/>
      <c r="CP33" s="703"/>
      <c r="CQ33" s="704"/>
      <c r="CR33" s="664">
        <v>24083303</v>
      </c>
      <c r="CS33" s="675"/>
      <c r="CT33" s="675"/>
      <c r="CU33" s="675"/>
      <c r="CV33" s="675"/>
      <c r="CW33" s="675"/>
      <c r="CX33" s="675"/>
      <c r="CY33" s="676"/>
      <c r="CZ33" s="667">
        <v>44.3</v>
      </c>
      <c r="DA33" s="677"/>
      <c r="DB33" s="677"/>
      <c r="DC33" s="678"/>
      <c r="DD33" s="670">
        <v>15091262</v>
      </c>
      <c r="DE33" s="675"/>
      <c r="DF33" s="675"/>
      <c r="DG33" s="675"/>
      <c r="DH33" s="675"/>
      <c r="DI33" s="675"/>
      <c r="DJ33" s="675"/>
      <c r="DK33" s="676"/>
      <c r="DL33" s="670">
        <v>11077227</v>
      </c>
      <c r="DM33" s="675"/>
      <c r="DN33" s="675"/>
      <c r="DO33" s="675"/>
      <c r="DP33" s="675"/>
      <c r="DQ33" s="675"/>
      <c r="DR33" s="675"/>
      <c r="DS33" s="675"/>
      <c r="DT33" s="675"/>
      <c r="DU33" s="675"/>
      <c r="DV33" s="676"/>
      <c r="DW33" s="667">
        <v>40.299999999999997</v>
      </c>
      <c r="DX33" s="677"/>
      <c r="DY33" s="677"/>
      <c r="DZ33" s="677"/>
      <c r="EA33" s="677"/>
      <c r="EB33" s="677"/>
      <c r="EC33" s="698"/>
    </row>
    <row r="34" spans="2:133" ht="11.25" customHeight="1" x14ac:dyDescent="0.2">
      <c r="B34" s="661" t="s">
        <v>316</v>
      </c>
      <c r="C34" s="662"/>
      <c r="D34" s="662"/>
      <c r="E34" s="662"/>
      <c r="F34" s="662"/>
      <c r="G34" s="662"/>
      <c r="H34" s="662"/>
      <c r="I34" s="662"/>
      <c r="J34" s="662"/>
      <c r="K34" s="662"/>
      <c r="L34" s="662"/>
      <c r="M34" s="662"/>
      <c r="N34" s="662"/>
      <c r="O34" s="662"/>
      <c r="P34" s="662"/>
      <c r="Q34" s="663"/>
      <c r="R34" s="664">
        <v>3130129</v>
      </c>
      <c r="S34" s="665"/>
      <c r="T34" s="665"/>
      <c r="U34" s="665"/>
      <c r="V34" s="665"/>
      <c r="W34" s="665"/>
      <c r="X34" s="665"/>
      <c r="Y34" s="666"/>
      <c r="Z34" s="691">
        <v>5.4</v>
      </c>
      <c r="AA34" s="691"/>
      <c r="AB34" s="691"/>
      <c r="AC34" s="691"/>
      <c r="AD34" s="692" t="s">
        <v>126</v>
      </c>
      <c r="AE34" s="692"/>
      <c r="AF34" s="692"/>
      <c r="AG34" s="692"/>
      <c r="AH34" s="692"/>
      <c r="AI34" s="692"/>
      <c r="AJ34" s="692"/>
      <c r="AK34" s="692"/>
      <c r="AL34" s="667" t="s">
        <v>126</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317</v>
      </c>
      <c r="CE34" s="703"/>
      <c r="CF34" s="703"/>
      <c r="CG34" s="703"/>
      <c r="CH34" s="703"/>
      <c r="CI34" s="703"/>
      <c r="CJ34" s="703"/>
      <c r="CK34" s="703"/>
      <c r="CL34" s="703"/>
      <c r="CM34" s="703"/>
      <c r="CN34" s="703"/>
      <c r="CO34" s="703"/>
      <c r="CP34" s="703"/>
      <c r="CQ34" s="704"/>
      <c r="CR34" s="664">
        <v>10265596</v>
      </c>
      <c r="CS34" s="665"/>
      <c r="CT34" s="665"/>
      <c r="CU34" s="665"/>
      <c r="CV34" s="665"/>
      <c r="CW34" s="665"/>
      <c r="CX34" s="665"/>
      <c r="CY34" s="666"/>
      <c r="CZ34" s="667">
        <v>18.899999999999999</v>
      </c>
      <c r="DA34" s="677"/>
      <c r="DB34" s="677"/>
      <c r="DC34" s="678"/>
      <c r="DD34" s="670">
        <v>6750167</v>
      </c>
      <c r="DE34" s="665"/>
      <c r="DF34" s="665"/>
      <c r="DG34" s="665"/>
      <c r="DH34" s="665"/>
      <c r="DI34" s="665"/>
      <c r="DJ34" s="665"/>
      <c r="DK34" s="666"/>
      <c r="DL34" s="670">
        <v>5985992</v>
      </c>
      <c r="DM34" s="665"/>
      <c r="DN34" s="665"/>
      <c r="DO34" s="665"/>
      <c r="DP34" s="665"/>
      <c r="DQ34" s="665"/>
      <c r="DR34" s="665"/>
      <c r="DS34" s="665"/>
      <c r="DT34" s="665"/>
      <c r="DU34" s="665"/>
      <c r="DV34" s="666"/>
      <c r="DW34" s="667">
        <v>21.8</v>
      </c>
      <c r="DX34" s="677"/>
      <c r="DY34" s="677"/>
      <c r="DZ34" s="677"/>
      <c r="EA34" s="677"/>
      <c r="EB34" s="677"/>
      <c r="EC34" s="698"/>
    </row>
    <row r="35" spans="2:133" ht="11.25" customHeight="1" x14ac:dyDescent="0.2">
      <c r="B35" s="661" t="s">
        <v>318</v>
      </c>
      <c r="C35" s="662"/>
      <c r="D35" s="662"/>
      <c r="E35" s="662"/>
      <c r="F35" s="662"/>
      <c r="G35" s="662"/>
      <c r="H35" s="662"/>
      <c r="I35" s="662"/>
      <c r="J35" s="662"/>
      <c r="K35" s="662"/>
      <c r="L35" s="662"/>
      <c r="M35" s="662"/>
      <c r="N35" s="662"/>
      <c r="O35" s="662"/>
      <c r="P35" s="662"/>
      <c r="Q35" s="663"/>
      <c r="R35" s="664">
        <v>272410</v>
      </c>
      <c r="S35" s="665"/>
      <c r="T35" s="665"/>
      <c r="U35" s="665"/>
      <c r="V35" s="665"/>
      <c r="W35" s="665"/>
      <c r="X35" s="665"/>
      <c r="Y35" s="666"/>
      <c r="Z35" s="691">
        <v>0.5</v>
      </c>
      <c r="AA35" s="691"/>
      <c r="AB35" s="691"/>
      <c r="AC35" s="691"/>
      <c r="AD35" s="692">
        <v>18151</v>
      </c>
      <c r="AE35" s="692"/>
      <c r="AF35" s="692"/>
      <c r="AG35" s="692"/>
      <c r="AH35" s="692"/>
      <c r="AI35" s="692"/>
      <c r="AJ35" s="692"/>
      <c r="AK35" s="692"/>
      <c r="AL35" s="667">
        <v>0.1</v>
      </c>
      <c r="AM35" s="668"/>
      <c r="AN35" s="668"/>
      <c r="AO35" s="693"/>
      <c r="AP35" s="221"/>
      <c r="AQ35" s="723" t="s">
        <v>319</v>
      </c>
      <c r="AR35" s="724"/>
      <c r="AS35" s="724"/>
      <c r="AT35" s="724"/>
      <c r="AU35" s="724"/>
      <c r="AV35" s="724"/>
      <c r="AW35" s="724"/>
      <c r="AX35" s="724"/>
      <c r="AY35" s="724"/>
      <c r="AZ35" s="724"/>
      <c r="BA35" s="724"/>
      <c r="BB35" s="724"/>
      <c r="BC35" s="724"/>
      <c r="BD35" s="724"/>
      <c r="BE35" s="724"/>
      <c r="BF35" s="725"/>
      <c r="BG35" s="723" t="s">
        <v>320</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321</v>
      </c>
      <c r="CE35" s="703"/>
      <c r="CF35" s="703"/>
      <c r="CG35" s="703"/>
      <c r="CH35" s="703"/>
      <c r="CI35" s="703"/>
      <c r="CJ35" s="703"/>
      <c r="CK35" s="703"/>
      <c r="CL35" s="703"/>
      <c r="CM35" s="703"/>
      <c r="CN35" s="703"/>
      <c r="CO35" s="703"/>
      <c r="CP35" s="703"/>
      <c r="CQ35" s="704"/>
      <c r="CR35" s="664">
        <v>415072</v>
      </c>
      <c r="CS35" s="675"/>
      <c r="CT35" s="675"/>
      <c r="CU35" s="675"/>
      <c r="CV35" s="675"/>
      <c r="CW35" s="675"/>
      <c r="CX35" s="675"/>
      <c r="CY35" s="676"/>
      <c r="CZ35" s="667">
        <v>0.8</v>
      </c>
      <c r="DA35" s="677"/>
      <c r="DB35" s="677"/>
      <c r="DC35" s="678"/>
      <c r="DD35" s="670">
        <v>411378</v>
      </c>
      <c r="DE35" s="675"/>
      <c r="DF35" s="675"/>
      <c r="DG35" s="675"/>
      <c r="DH35" s="675"/>
      <c r="DI35" s="675"/>
      <c r="DJ35" s="675"/>
      <c r="DK35" s="676"/>
      <c r="DL35" s="670">
        <v>410271</v>
      </c>
      <c r="DM35" s="675"/>
      <c r="DN35" s="675"/>
      <c r="DO35" s="675"/>
      <c r="DP35" s="675"/>
      <c r="DQ35" s="675"/>
      <c r="DR35" s="675"/>
      <c r="DS35" s="675"/>
      <c r="DT35" s="675"/>
      <c r="DU35" s="675"/>
      <c r="DV35" s="676"/>
      <c r="DW35" s="667">
        <v>1.5</v>
      </c>
      <c r="DX35" s="677"/>
      <c r="DY35" s="677"/>
      <c r="DZ35" s="677"/>
      <c r="EA35" s="677"/>
      <c r="EB35" s="677"/>
      <c r="EC35" s="698"/>
    </row>
    <row r="36" spans="2:133" ht="11.25" customHeight="1" x14ac:dyDescent="0.2">
      <c r="B36" s="661" t="s">
        <v>322</v>
      </c>
      <c r="C36" s="662"/>
      <c r="D36" s="662"/>
      <c r="E36" s="662"/>
      <c r="F36" s="662"/>
      <c r="G36" s="662"/>
      <c r="H36" s="662"/>
      <c r="I36" s="662"/>
      <c r="J36" s="662"/>
      <c r="K36" s="662"/>
      <c r="L36" s="662"/>
      <c r="M36" s="662"/>
      <c r="N36" s="662"/>
      <c r="O36" s="662"/>
      <c r="P36" s="662"/>
      <c r="Q36" s="663"/>
      <c r="R36" s="664">
        <v>933909</v>
      </c>
      <c r="S36" s="665"/>
      <c r="T36" s="665"/>
      <c r="U36" s="665"/>
      <c r="V36" s="665"/>
      <c r="W36" s="665"/>
      <c r="X36" s="665"/>
      <c r="Y36" s="666"/>
      <c r="Z36" s="691">
        <v>1.6</v>
      </c>
      <c r="AA36" s="691"/>
      <c r="AB36" s="691"/>
      <c r="AC36" s="691"/>
      <c r="AD36" s="692" t="s">
        <v>126</v>
      </c>
      <c r="AE36" s="692"/>
      <c r="AF36" s="692"/>
      <c r="AG36" s="692"/>
      <c r="AH36" s="692"/>
      <c r="AI36" s="692"/>
      <c r="AJ36" s="692"/>
      <c r="AK36" s="692"/>
      <c r="AL36" s="667" t="s">
        <v>126</v>
      </c>
      <c r="AM36" s="668"/>
      <c r="AN36" s="668"/>
      <c r="AO36" s="693"/>
      <c r="AP36" s="221"/>
      <c r="AQ36" s="714" t="s">
        <v>323</v>
      </c>
      <c r="AR36" s="715"/>
      <c r="AS36" s="715"/>
      <c r="AT36" s="715"/>
      <c r="AU36" s="715"/>
      <c r="AV36" s="715"/>
      <c r="AW36" s="715"/>
      <c r="AX36" s="715"/>
      <c r="AY36" s="716"/>
      <c r="AZ36" s="717">
        <v>4038077</v>
      </c>
      <c r="BA36" s="718"/>
      <c r="BB36" s="718"/>
      <c r="BC36" s="718"/>
      <c r="BD36" s="718"/>
      <c r="BE36" s="718"/>
      <c r="BF36" s="719"/>
      <c r="BG36" s="720" t="s">
        <v>324</v>
      </c>
      <c r="BH36" s="721"/>
      <c r="BI36" s="721"/>
      <c r="BJ36" s="721"/>
      <c r="BK36" s="721"/>
      <c r="BL36" s="721"/>
      <c r="BM36" s="721"/>
      <c r="BN36" s="721"/>
      <c r="BO36" s="721"/>
      <c r="BP36" s="721"/>
      <c r="BQ36" s="721"/>
      <c r="BR36" s="721"/>
      <c r="BS36" s="721"/>
      <c r="BT36" s="721"/>
      <c r="BU36" s="722"/>
      <c r="BV36" s="717">
        <v>107697</v>
      </c>
      <c r="BW36" s="718"/>
      <c r="BX36" s="718"/>
      <c r="BY36" s="718"/>
      <c r="BZ36" s="718"/>
      <c r="CA36" s="718"/>
      <c r="CB36" s="719"/>
      <c r="CD36" s="706" t="s">
        <v>325</v>
      </c>
      <c r="CE36" s="703"/>
      <c r="CF36" s="703"/>
      <c r="CG36" s="703"/>
      <c r="CH36" s="703"/>
      <c r="CI36" s="703"/>
      <c r="CJ36" s="703"/>
      <c r="CK36" s="703"/>
      <c r="CL36" s="703"/>
      <c r="CM36" s="703"/>
      <c r="CN36" s="703"/>
      <c r="CO36" s="703"/>
      <c r="CP36" s="703"/>
      <c r="CQ36" s="704"/>
      <c r="CR36" s="664">
        <v>6772332</v>
      </c>
      <c r="CS36" s="665"/>
      <c r="CT36" s="665"/>
      <c r="CU36" s="665"/>
      <c r="CV36" s="665"/>
      <c r="CW36" s="665"/>
      <c r="CX36" s="665"/>
      <c r="CY36" s="666"/>
      <c r="CZ36" s="667">
        <v>12.4</v>
      </c>
      <c r="DA36" s="677"/>
      <c r="DB36" s="677"/>
      <c r="DC36" s="678"/>
      <c r="DD36" s="670">
        <v>2926393</v>
      </c>
      <c r="DE36" s="665"/>
      <c r="DF36" s="665"/>
      <c r="DG36" s="665"/>
      <c r="DH36" s="665"/>
      <c r="DI36" s="665"/>
      <c r="DJ36" s="665"/>
      <c r="DK36" s="666"/>
      <c r="DL36" s="670">
        <v>1983333</v>
      </c>
      <c r="DM36" s="665"/>
      <c r="DN36" s="665"/>
      <c r="DO36" s="665"/>
      <c r="DP36" s="665"/>
      <c r="DQ36" s="665"/>
      <c r="DR36" s="665"/>
      <c r="DS36" s="665"/>
      <c r="DT36" s="665"/>
      <c r="DU36" s="665"/>
      <c r="DV36" s="666"/>
      <c r="DW36" s="667">
        <v>7.2</v>
      </c>
      <c r="DX36" s="677"/>
      <c r="DY36" s="677"/>
      <c r="DZ36" s="677"/>
      <c r="EA36" s="677"/>
      <c r="EB36" s="677"/>
      <c r="EC36" s="698"/>
    </row>
    <row r="37" spans="2:133" ht="11.25" customHeight="1" x14ac:dyDescent="0.2">
      <c r="B37" s="661" t="s">
        <v>326</v>
      </c>
      <c r="C37" s="662"/>
      <c r="D37" s="662"/>
      <c r="E37" s="662"/>
      <c r="F37" s="662"/>
      <c r="G37" s="662"/>
      <c r="H37" s="662"/>
      <c r="I37" s="662"/>
      <c r="J37" s="662"/>
      <c r="K37" s="662"/>
      <c r="L37" s="662"/>
      <c r="M37" s="662"/>
      <c r="N37" s="662"/>
      <c r="O37" s="662"/>
      <c r="P37" s="662"/>
      <c r="Q37" s="663"/>
      <c r="R37" s="664">
        <v>1731865</v>
      </c>
      <c r="S37" s="665"/>
      <c r="T37" s="665"/>
      <c r="U37" s="665"/>
      <c r="V37" s="665"/>
      <c r="W37" s="665"/>
      <c r="X37" s="665"/>
      <c r="Y37" s="666"/>
      <c r="Z37" s="691">
        <v>3</v>
      </c>
      <c r="AA37" s="691"/>
      <c r="AB37" s="691"/>
      <c r="AC37" s="691"/>
      <c r="AD37" s="692" t="s">
        <v>126</v>
      </c>
      <c r="AE37" s="692"/>
      <c r="AF37" s="692"/>
      <c r="AG37" s="692"/>
      <c r="AH37" s="692"/>
      <c r="AI37" s="692"/>
      <c r="AJ37" s="692"/>
      <c r="AK37" s="692"/>
      <c r="AL37" s="667" t="s">
        <v>126</v>
      </c>
      <c r="AM37" s="668"/>
      <c r="AN37" s="668"/>
      <c r="AO37" s="693"/>
      <c r="AQ37" s="699" t="s">
        <v>327</v>
      </c>
      <c r="AR37" s="700"/>
      <c r="AS37" s="700"/>
      <c r="AT37" s="700"/>
      <c r="AU37" s="700"/>
      <c r="AV37" s="700"/>
      <c r="AW37" s="700"/>
      <c r="AX37" s="700"/>
      <c r="AY37" s="701"/>
      <c r="AZ37" s="664">
        <v>214384</v>
      </c>
      <c r="BA37" s="665"/>
      <c r="BB37" s="665"/>
      <c r="BC37" s="665"/>
      <c r="BD37" s="675"/>
      <c r="BE37" s="675"/>
      <c r="BF37" s="702"/>
      <c r="BG37" s="706" t="s">
        <v>328</v>
      </c>
      <c r="BH37" s="703"/>
      <c r="BI37" s="703"/>
      <c r="BJ37" s="703"/>
      <c r="BK37" s="703"/>
      <c r="BL37" s="703"/>
      <c r="BM37" s="703"/>
      <c r="BN37" s="703"/>
      <c r="BO37" s="703"/>
      <c r="BP37" s="703"/>
      <c r="BQ37" s="703"/>
      <c r="BR37" s="703"/>
      <c r="BS37" s="703"/>
      <c r="BT37" s="703"/>
      <c r="BU37" s="704"/>
      <c r="BV37" s="664">
        <v>-175566</v>
      </c>
      <c r="BW37" s="665"/>
      <c r="BX37" s="665"/>
      <c r="BY37" s="665"/>
      <c r="BZ37" s="665"/>
      <c r="CA37" s="665"/>
      <c r="CB37" s="705"/>
      <c r="CD37" s="706" t="s">
        <v>329</v>
      </c>
      <c r="CE37" s="703"/>
      <c r="CF37" s="703"/>
      <c r="CG37" s="703"/>
      <c r="CH37" s="703"/>
      <c r="CI37" s="703"/>
      <c r="CJ37" s="703"/>
      <c r="CK37" s="703"/>
      <c r="CL37" s="703"/>
      <c r="CM37" s="703"/>
      <c r="CN37" s="703"/>
      <c r="CO37" s="703"/>
      <c r="CP37" s="703"/>
      <c r="CQ37" s="704"/>
      <c r="CR37" s="664">
        <v>836460</v>
      </c>
      <c r="CS37" s="675"/>
      <c r="CT37" s="675"/>
      <c r="CU37" s="675"/>
      <c r="CV37" s="675"/>
      <c r="CW37" s="675"/>
      <c r="CX37" s="675"/>
      <c r="CY37" s="676"/>
      <c r="CZ37" s="667">
        <v>1.5</v>
      </c>
      <c r="DA37" s="677"/>
      <c r="DB37" s="677"/>
      <c r="DC37" s="678"/>
      <c r="DD37" s="670">
        <v>836460</v>
      </c>
      <c r="DE37" s="675"/>
      <c r="DF37" s="675"/>
      <c r="DG37" s="675"/>
      <c r="DH37" s="675"/>
      <c r="DI37" s="675"/>
      <c r="DJ37" s="675"/>
      <c r="DK37" s="676"/>
      <c r="DL37" s="670">
        <v>836460</v>
      </c>
      <c r="DM37" s="675"/>
      <c r="DN37" s="675"/>
      <c r="DO37" s="675"/>
      <c r="DP37" s="675"/>
      <c r="DQ37" s="675"/>
      <c r="DR37" s="675"/>
      <c r="DS37" s="675"/>
      <c r="DT37" s="675"/>
      <c r="DU37" s="675"/>
      <c r="DV37" s="676"/>
      <c r="DW37" s="667">
        <v>3</v>
      </c>
      <c r="DX37" s="677"/>
      <c r="DY37" s="677"/>
      <c r="DZ37" s="677"/>
      <c r="EA37" s="677"/>
      <c r="EB37" s="677"/>
      <c r="EC37" s="698"/>
    </row>
    <row r="38" spans="2:133" ht="11.25" customHeight="1" x14ac:dyDescent="0.2">
      <c r="B38" s="661" t="s">
        <v>330</v>
      </c>
      <c r="C38" s="662"/>
      <c r="D38" s="662"/>
      <c r="E38" s="662"/>
      <c r="F38" s="662"/>
      <c r="G38" s="662"/>
      <c r="H38" s="662"/>
      <c r="I38" s="662"/>
      <c r="J38" s="662"/>
      <c r="K38" s="662"/>
      <c r="L38" s="662"/>
      <c r="M38" s="662"/>
      <c r="N38" s="662"/>
      <c r="O38" s="662"/>
      <c r="P38" s="662"/>
      <c r="Q38" s="663"/>
      <c r="R38" s="664">
        <v>2828378</v>
      </c>
      <c r="S38" s="665"/>
      <c r="T38" s="665"/>
      <c r="U38" s="665"/>
      <c r="V38" s="665"/>
      <c r="W38" s="665"/>
      <c r="X38" s="665"/>
      <c r="Y38" s="666"/>
      <c r="Z38" s="691">
        <v>4.9000000000000004</v>
      </c>
      <c r="AA38" s="691"/>
      <c r="AB38" s="691"/>
      <c r="AC38" s="691"/>
      <c r="AD38" s="692" t="s">
        <v>126</v>
      </c>
      <c r="AE38" s="692"/>
      <c r="AF38" s="692"/>
      <c r="AG38" s="692"/>
      <c r="AH38" s="692"/>
      <c r="AI38" s="692"/>
      <c r="AJ38" s="692"/>
      <c r="AK38" s="692"/>
      <c r="AL38" s="667" t="s">
        <v>126</v>
      </c>
      <c r="AM38" s="668"/>
      <c r="AN38" s="668"/>
      <c r="AO38" s="693"/>
      <c r="AQ38" s="699" t="s">
        <v>331</v>
      </c>
      <c r="AR38" s="700"/>
      <c r="AS38" s="700"/>
      <c r="AT38" s="700"/>
      <c r="AU38" s="700"/>
      <c r="AV38" s="700"/>
      <c r="AW38" s="700"/>
      <c r="AX38" s="700"/>
      <c r="AY38" s="701"/>
      <c r="AZ38" s="664" t="s">
        <v>235</v>
      </c>
      <c r="BA38" s="665"/>
      <c r="BB38" s="665"/>
      <c r="BC38" s="665"/>
      <c r="BD38" s="675"/>
      <c r="BE38" s="675"/>
      <c r="BF38" s="702"/>
      <c r="BG38" s="706" t="s">
        <v>332</v>
      </c>
      <c r="BH38" s="703"/>
      <c r="BI38" s="703"/>
      <c r="BJ38" s="703"/>
      <c r="BK38" s="703"/>
      <c r="BL38" s="703"/>
      <c r="BM38" s="703"/>
      <c r="BN38" s="703"/>
      <c r="BO38" s="703"/>
      <c r="BP38" s="703"/>
      <c r="BQ38" s="703"/>
      <c r="BR38" s="703"/>
      <c r="BS38" s="703"/>
      <c r="BT38" s="703"/>
      <c r="BU38" s="704"/>
      <c r="BV38" s="664">
        <v>17394</v>
      </c>
      <c r="BW38" s="665"/>
      <c r="BX38" s="665"/>
      <c r="BY38" s="665"/>
      <c r="BZ38" s="665"/>
      <c r="CA38" s="665"/>
      <c r="CB38" s="705"/>
      <c r="CD38" s="706" t="s">
        <v>333</v>
      </c>
      <c r="CE38" s="703"/>
      <c r="CF38" s="703"/>
      <c r="CG38" s="703"/>
      <c r="CH38" s="703"/>
      <c r="CI38" s="703"/>
      <c r="CJ38" s="703"/>
      <c r="CK38" s="703"/>
      <c r="CL38" s="703"/>
      <c r="CM38" s="703"/>
      <c r="CN38" s="703"/>
      <c r="CO38" s="703"/>
      <c r="CP38" s="703"/>
      <c r="CQ38" s="704"/>
      <c r="CR38" s="664">
        <v>3823693</v>
      </c>
      <c r="CS38" s="665"/>
      <c r="CT38" s="665"/>
      <c r="CU38" s="665"/>
      <c r="CV38" s="665"/>
      <c r="CW38" s="665"/>
      <c r="CX38" s="665"/>
      <c r="CY38" s="666"/>
      <c r="CZ38" s="667">
        <v>7</v>
      </c>
      <c r="DA38" s="677"/>
      <c r="DB38" s="677"/>
      <c r="DC38" s="678"/>
      <c r="DD38" s="670">
        <v>3201749</v>
      </c>
      <c r="DE38" s="665"/>
      <c r="DF38" s="665"/>
      <c r="DG38" s="665"/>
      <c r="DH38" s="665"/>
      <c r="DI38" s="665"/>
      <c r="DJ38" s="665"/>
      <c r="DK38" s="666"/>
      <c r="DL38" s="670">
        <v>2697631</v>
      </c>
      <c r="DM38" s="665"/>
      <c r="DN38" s="665"/>
      <c r="DO38" s="665"/>
      <c r="DP38" s="665"/>
      <c r="DQ38" s="665"/>
      <c r="DR38" s="665"/>
      <c r="DS38" s="665"/>
      <c r="DT38" s="665"/>
      <c r="DU38" s="665"/>
      <c r="DV38" s="666"/>
      <c r="DW38" s="667">
        <v>9.8000000000000007</v>
      </c>
      <c r="DX38" s="677"/>
      <c r="DY38" s="677"/>
      <c r="DZ38" s="677"/>
      <c r="EA38" s="677"/>
      <c r="EB38" s="677"/>
      <c r="EC38" s="698"/>
    </row>
    <row r="39" spans="2:133" ht="11.25" customHeight="1" x14ac:dyDescent="0.2">
      <c r="B39" s="661" t="s">
        <v>334</v>
      </c>
      <c r="C39" s="662"/>
      <c r="D39" s="662"/>
      <c r="E39" s="662"/>
      <c r="F39" s="662"/>
      <c r="G39" s="662"/>
      <c r="H39" s="662"/>
      <c r="I39" s="662"/>
      <c r="J39" s="662"/>
      <c r="K39" s="662"/>
      <c r="L39" s="662"/>
      <c r="M39" s="662"/>
      <c r="N39" s="662"/>
      <c r="O39" s="662"/>
      <c r="P39" s="662"/>
      <c r="Q39" s="663"/>
      <c r="R39" s="664">
        <v>3105379</v>
      </c>
      <c r="S39" s="665"/>
      <c r="T39" s="665"/>
      <c r="U39" s="665"/>
      <c r="V39" s="665"/>
      <c r="W39" s="665"/>
      <c r="X39" s="665"/>
      <c r="Y39" s="666"/>
      <c r="Z39" s="691">
        <v>5.4</v>
      </c>
      <c r="AA39" s="691"/>
      <c r="AB39" s="691"/>
      <c r="AC39" s="691"/>
      <c r="AD39" s="692">
        <v>159105</v>
      </c>
      <c r="AE39" s="692"/>
      <c r="AF39" s="692"/>
      <c r="AG39" s="692"/>
      <c r="AH39" s="692"/>
      <c r="AI39" s="692"/>
      <c r="AJ39" s="692"/>
      <c r="AK39" s="692"/>
      <c r="AL39" s="667">
        <v>0.6</v>
      </c>
      <c r="AM39" s="668"/>
      <c r="AN39" s="668"/>
      <c r="AO39" s="693"/>
      <c r="AQ39" s="699" t="s">
        <v>335</v>
      </c>
      <c r="AR39" s="700"/>
      <c r="AS39" s="700"/>
      <c r="AT39" s="700"/>
      <c r="AU39" s="700"/>
      <c r="AV39" s="700"/>
      <c r="AW39" s="700"/>
      <c r="AX39" s="700"/>
      <c r="AY39" s="701"/>
      <c r="AZ39" s="664" t="s">
        <v>235</v>
      </c>
      <c r="BA39" s="665"/>
      <c r="BB39" s="665"/>
      <c r="BC39" s="665"/>
      <c r="BD39" s="675"/>
      <c r="BE39" s="675"/>
      <c r="BF39" s="702"/>
      <c r="BG39" s="706" t="s">
        <v>336</v>
      </c>
      <c r="BH39" s="703"/>
      <c r="BI39" s="703"/>
      <c r="BJ39" s="703"/>
      <c r="BK39" s="703"/>
      <c r="BL39" s="703"/>
      <c r="BM39" s="703"/>
      <c r="BN39" s="703"/>
      <c r="BO39" s="703"/>
      <c r="BP39" s="703"/>
      <c r="BQ39" s="703"/>
      <c r="BR39" s="703"/>
      <c r="BS39" s="703"/>
      <c r="BT39" s="703"/>
      <c r="BU39" s="704"/>
      <c r="BV39" s="664">
        <v>26307</v>
      </c>
      <c r="BW39" s="665"/>
      <c r="BX39" s="665"/>
      <c r="BY39" s="665"/>
      <c r="BZ39" s="665"/>
      <c r="CA39" s="665"/>
      <c r="CB39" s="705"/>
      <c r="CD39" s="706" t="s">
        <v>337</v>
      </c>
      <c r="CE39" s="703"/>
      <c r="CF39" s="703"/>
      <c r="CG39" s="703"/>
      <c r="CH39" s="703"/>
      <c r="CI39" s="703"/>
      <c r="CJ39" s="703"/>
      <c r="CK39" s="703"/>
      <c r="CL39" s="703"/>
      <c r="CM39" s="703"/>
      <c r="CN39" s="703"/>
      <c r="CO39" s="703"/>
      <c r="CP39" s="703"/>
      <c r="CQ39" s="704"/>
      <c r="CR39" s="664">
        <v>2671610</v>
      </c>
      <c r="CS39" s="675"/>
      <c r="CT39" s="675"/>
      <c r="CU39" s="675"/>
      <c r="CV39" s="675"/>
      <c r="CW39" s="675"/>
      <c r="CX39" s="675"/>
      <c r="CY39" s="676"/>
      <c r="CZ39" s="667">
        <v>4.9000000000000004</v>
      </c>
      <c r="DA39" s="677"/>
      <c r="DB39" s="677"/>
      <c r="DC39" s="678"/>
      <c r="DD39" s="670">
        <v>1801575</v>
      </c>
      <c r="DE39" s="675"/>
      <c r="DF39" s="675"/>
      <c r="DG39" s="675"/>
      <c r="DH39" s="675"/>
      <c r="DI39" s="675"/>
      <c r="DJ39" s="675"/>
      <c r="DK39" s="676"/>
      <c r="DL39" s="670" t="s">
        <v>126</v>
      </c>
      <c r="DM39" s="675"/>
      <c r="DN39" s="675"/>
      <c r="DO39" s="675"/>
      <c r="DP39" s="675"/>
      <c r="DQ39" s="675"/>
      <c r="DR39" s="675"/>
      <c r="DS39" s="675"/>
      <c r="DT39" s="675"/>
      <c r="DU39" s="675"/>
      <c r="DV39" s="676"/>
      <c r="DW39" s="667" t="s">
        <v>235</v>
      </c>
      <c r="DX39" s="677"/>
      <c r="DY39" s="677"/>
      <c r="DZ39" s="677"/>
      <c r="EA39" s="677"/>
      <c r="EB39" s="677"/>
      <c r="EC39" s="698"/>
    </row>
    <row r="40" spans="2:133" ht="11.25" customHeight="1" x14ac:dyDescent="0.2">
      <c r="B40" s="661" t="s">
        <v>338</v>
      </c>
      <c r="C40" s="662"/>
      <c r="D40" s="662"/>
      <c r="E40" s="662"/>
      <c r="F40" s="662"/>
      <c r="G40" s="662"/>
      <c r="H40" s="662"/>
      <c r="I40" s="662"/>
      <c r="J40" s="662"/>
      <c r="K40" s="662"/>
      <c r="L40" s="662"/>
      <c r="M40" s="662"/>
      <c r="N40" s="662"/>
      <c r="O40" s="662"/>
      <c r="P40" s="662"/>
      <c r="Q40" s="663"/>
      <c r="R40" s="664">
        <v>2443138</v>
      </c>
      <c r="S40" s="665"/>
      <c r="T40" s="665"/>
      <c r="U40" s="665"/>
      <c r="V40" s="665"/>
      <c r="W40" s="665"/>
      <c r="X40" s="665"/>
      <c r="Y40" s="666"/>
      <c r="Z40" s="691">
        <v>4.2</v>
      </c>
      <c r="AA40" s="691"/>
      <c r="AB40" s="691"/>
      <c r="AC40" s="691"/>
      <c r="AD40" s="692" t="s">
        <v>126</v>
      </c>
      <c r="AE40" s="692"/>
      <c r="AF40" s="692"/>
      <c r="AG40" s="692"/>
      <c r="AH40" s="692"/>
      <c r="AI40" s="692"/>
      <c r="AJ40" s="692"/>
      <c r="AK40" s="692"/>
      <c r="AL40" s="667" t="s">
        <v>126</v>
      </c>
      <c r="AM40" s="668"/>
      <c r="AN40" s="668"/>
      <c r="AO40" s="693"/>
      <c r="AQ40" s="699" t="s">
        <v>339</v>
      </c>
      <c r="AR40" s="700"/>
      <c r="AS40" s="700"/>
      <c r="AT40" s="700"/>
      <c r="AU40" s="700"/>
      <c r="AV40" s="700"/>
      <c r="AW40" s="700"/>
      <c r="AX40" s="700"/>
      <c r="AY40" s="701"/>
      <c r="AZ40" s="664" t="s">
        <v>126</v>
      </c>
      <c r="BA40" s="665"/>
      <c r="BB40" s="665"/>
      <c r="BC40" s="665"/>
      <c r="BD40" s="675"/>
      <c r="BE40" s="675"/>
      <c r="BF40" s="702"/>
      <c r="BG40" s="707" t="s">
        <v>340</v>
      </c>
      <c r="BH40" s="708"/>
      <c r="BI40" s="708"/>
      <c r="BJ40" s="708"/>
      <c r="BK40" s="708"/>
      <c r="BL40" s="222"/>
      <c r="BM40" s="703" t="s">
        <v>341</v>
      </c>
      <c r="BN40" s="703"/>
      <c r="BO40" s="703"/>
      <c r="BP40" s="703"/>
      <c r="BQ40" s="703"/>
      <c r="BR40" s="703"/>
      <c r="BS40" s="703"/>
      <c r="BT40" s="703"/>
      <c r="BU40" s="704"/>
      <c r="BV40" s="664">
        <v>95</v>
      </c>
      <c r="BW40" s="665"/>
      <c r="BX40" s="665"/>
      <c r="BY40" s="665"/>
      <c r="BZ40" s="665"/>
      <c r="CA40" s="665"/>
      <c r="CB40" s="705"/>
      <c r="CD40" s="706" t="s">
        <v>342</v>
      </c>
      <c r="CE40" s="703"/>
      <c r="CF40" s="703"/>
      <c r="CG40" s="703"/>
      <c r="CH40" s="703"/>
      <c r="CI40" s="703"/>
      <c r="CJ40" s="703"/>
      <c r="CK40" s="703"/>
      <c r="CL40" s="703"/>
      <c r="CM40" s="703"/>
      <c r="CN40" s="703"/>
      <c r="CO40" s="703"/>
      <c r="CP40" s="703"/>
      <c r="CQ40" s="704"/>
      <c r="CR40" s="664">
        <v>135000</v>
      </c>
      <c r="CS40" s="665"/>
      <c r="CT40" s="665"/>
      <c r="CU40" s="665"/>
      <c r="CV40" s="665"/>
      <c r="CW40" s="665"/>
      <c r="CX40" s="665"/>
      <c r="CY40" s="666"/>
      <c r="CZ40" s="667">
        <v>0.2</v>
      </c>
      <c r="DA40" s="677"/>
      <c r="DB40" s="677"/>
      <c r="DC40" s="678"/>
      <c r="DD40" s="670" t="s">
        <v>235</v>
      </c>
      <c r="DE40" s="665"/>
      <c r="DF40" s="665"/>
      <c r="DG40" s="665"/>
      <c r="DH40" s="665"/>
      <c r="DI40" s="665"/>
      <c r="DJ40" s="665"/>
      <c r="DK40" s="666"/>
      <c r="DL40" s="670" t="s">
        <v>235</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343</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235</v>
      </c>
      <c r="AA41" s="691"/>
      <c r="AB41" s="691"/>
      <c r="AC41" s="691"/>
      <c r="AD41" s="692" t="s">
        <v>126</v>
      </c>
      <c r="AE41" s="692"/>
      <c r="AF41" s="692"/>
      <c r="AG41" s="692"/>
      <c r="AH41" s="692"/>
      <c r="AI41" s="692"/>
      <c r="AJ41" s="692"/>
      <c r="AK41" s="692"/>
      <c r="AL41" s="667" t="s">
        <v>235</v>
      </c>
      <c r="AM41" s="668"/>
      <c r="AN41" s="668"/>
      <c r="AO41" s="693"/>
      <c r="AQ41" s="699" t="s">
        <v>344</v>
      </c>
      <c r="AR41" s="700"/>
      <c r="AS41" s="700"/>
      <c r="AT41" s="700"/>
      <c r="AU41" s="700"/>
      <c r="AV41" s="700"/>
      <c r="AW41" s="700"/>
      <c r="AX41" s="700"/>
      <c r="AY41" s="701"/>
      <c r="AZ41" s="664">
        <v>1237115</v>
      </c>
      <c r="BA41" s="665"/>
      <c r="BB41" s="665"/>
      <c r="BC41" s="665"/>
      <c r="BD41" s="675"/>
      <c r="BE41" s="675"/>
      <c r="BF41" s="702"/>
      <c r="BG41" s="707"/>
      <c r="BH41" s="708"/>
      <c r="BI41" s="708"/>
      <c r="BJ41" s="708"/>
      <c r="BK41" s="708"/>
      <c r="BL41" s="222"/>
      <c r="BM41" s="703" t="s">
        <v>345</v>
      </c>
      <c r="BN41" s="703"/>
      <c r="BO41" s="703"/>
      <c r="BP41" s="703"/>
      <c r="BQ41" s="703"/>
      <c r="BR41" s="703"/>
      <c r="BS41" s="703"/>
      <c r="BT41" s="703"/>
      <c r="BU41" s="704"/>
      <c r="BV41" s="664" t="s">
        <v>126</v>
      </c>
      <c r="BW41" s="665"/>
      <c r="BX41" s="665"/>
      <c r="BY41" s="665"/>
      <c r="BZ41" s="665"/>
      <c r="CA41" s="665"/>
      <c r="CB41" s="705"/>
      <c r="CD41" s="706" t="s">
        <v>346</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235</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347</v>
      </c>
      <c r="C42" s="662"/>
      <c r="D42" s="662"/>
      <c r="E42" s="662"/>
      <c r="F42" s="662"/>
      <c r="G42" s="662"/>
      <c r="H42" s="662"/>
      <c r="I42" s="662"/>
      <c r="J42" s="662"/>
      <c r="K42" s="662"/>
      <c r="L42" s="662"/>
      <c r="M42" s="662"/>
      <c r="N42" s="662"/>
      <c r="O42" s="662"/>
      <c r="P42" s="662"/>
      <c r="Q42" s="663"/>
      <c r="R42" s="664" t="s">
        <v>235</v>
      </c>
      <c r="S42" s="665"/>
      <c r="T42" s="665"/>
      <c r="U42" s="665"/>
      <c r="V42" s="665"/>
      <c r="W42" s="665"/>
      <c r="X42" s="665"/>
      <c r="Y42" s="666"/>
      <c r="Z42" s="691" t="s">
        <v>235</v>
      </c>
      <c r="AA42" s="691"/>
      <c r="AB42" s="691"/>
      <c r="AC42" s="691"/>
      <c r="AD42" s="692" t="s">
        <v>235</v>
      </c>
      <c r="AE42" s="692"/>
      <c r="AF42" s="692"/>
      <c r="AG42" s="692"/>
      <c r="AH42" s="692"/>
      <c r="AI42" s="692"/>
      <c r="AJ42" s="692"/>
      <c r="AK42" s="692"/>
      <c r="AL42" s="667" t="s">
        <v>126</v>
      </c>
      <c r="AM42" s="668"/>
      <c r="AN42" s="668"/>
      <c r="AO42" s="693"/>
      <c r="AQ42" s="711" t="s">
        <v>348</v>
      </c>
      <c r="AR42" s="712"/>
      <c r="AS42" s="712"/>
      <c r="AT42" s="712"/>
      <c r="AU42" s="712"/>
      <c r="AV42" s="712"/>
      <c r="AW42" s="712"/>
      <c r="AX42" s="712"/>
      <c r="AY42" s="713"/>
      <c r="AZ42" s="644">
        <v>2586578</v>
      </c>
      <c r="BA42" s="679"/>
      <c r="BB42" s="679"/>
      <c r="BC42" s="679"/>
      <c r="BD42" s="645"/>
      <c r="BE42" s="645"/>
      <c r="BF42" s="694"/>
      <c r="BG42" s="709"/>
      <c r="BH42" s="710"/>
      <c r="BI42" s="710"/>
      <c r="BJ42" s="710"/>
      <c r="BK42" s="710"/>
      <c r="BL42" s="223"/>
      <c r="BM42" s="695" t="s">
        <v>349</v>
      </c>
      <c r="BN42" s="695"/>
      <c r="BO42" s="695"/>
      <c r="BP42" s="695"/>
      <c r="BQ42" s="695"/>
      <c r="BR42" s="695"/>
      <c r="BS42" s="695"/>
      <c r="BT42" s="695"/>
      <c r="BU42" s="696"/>
      <c r="BV42" s="644">
        <v>312</v>
      </c>
      <c r="BW42" s="679"/>
      <c r="BX42" s="679"/>
      <c r="BY42" s="679"/>
      <c r="BZ42" s="679"/>
      <c r="CA42" s="679"/>
      <c r="CB42" s="697"/>
      <c r="CD42" s="661" t="s">
        <v>350</v>
      </c>
      <c r="CE42" s="662"/>
      <c r="CF42" s="662"/>
      <c r="CG42" s="662"/>
      <c r="CH42" s="662"/>
      <c r="CI42" s="662"/>
      <c r="CJ42" s="662"/>
      <c r="CK42" s="662"/>
      <c r="CL42" s="662"/>
      <c r="CM42" s="662"/>
      <c r="CN42" s="662"/>
      <c r="CO42" s="662"/>
      <c r="CP42" s="662"/>
      <c r="CQ42" s="663"/>
      <c r="CR42" s="664">
        <v>4593454</v>
      </c>
      <c r="CS42" s="675"/>
      <c r="CT42" s="675"/>
      <c r="CU42" s="675"/>
      <c r="CV42" s="675"/>
      <c r="CW42" s="675"/>
      <c r="CX42" s="675"/>
      <c r="CY42" s="676"/>
      <c r="CZ42" s="667">
        <v>8.4</v>
      </c>
      <c r="DA42" s="677"/>
      <c r="DB42" s="677"/>
      <c r="DC42" s="678"/>
      <c r="DD42" s="670">
        <v>690825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351</v>
      </c>
      <c r="C43" s="662"/>
      <c r="D43" s="662"/>
      <c r="E43" s="662"/>
      <c r="F43" s="662"/>
      <c r="G43" s="662"/>
      <c r="H43" s="662"/>
      <c r="I43" s="662"/>
      <c r="J43" s="662"/>
      <c r="K43" s="662"/>
      <c r="L43" s="662"/>
      <c r="M43" s="662"/>
      <c r="N43" s="662"/>
      <c r="O43" s="662"/>
      <c r="P43" s="662"/>
      <c r="Q43" s="663"/>
      <c r="R43" s="664">
        <v>251238</v>
      </c>
      <c r="S43" s="665"/>
      <c r="T43" s="665"/>
      <c r="U43" s="665"/>
      <c r="V43" s="665"/>
      <c r="W43" s="665"/>
      <c r="X43" s="665"/>
      <c r="Y43" s="666"/>
      <c r="Z43" s="691">
        <v>0.4</v>
      </c>
      <c r="AA43" s="691"/>
      <c r="AB43" s="691"/>
      <c r="AC43" s="691"/>
      <c r="AD43" s="692" t="s">
        <v>126</v>
      </c>
      <c r="AE43" s="692"/>
      <c r="AF43" s="692"/>
      <c r="AG43" s="692"/>
      <c r="AH43" s="692"/>
      <c r="AI43" s="692"/>
      <c r="AJ43" s="692"/>
      <c r="AK43" s="692"/>
      <c r="AL43" s="667" t="s">
        <v>235</v>
      </c>
      <c r="AM43" s="668"/>
      <c r="AN43" s="668"/>
      <c r="AO43" s="693"/>
      <c r="BV43" s="224"/>
      <c r="BW43" s="224"/>
      <c r="BX43" s="224"/>
      <c r="BY43" s="224"/>
      <c r="BZ43" s="224"/>
      <c r="CA43" s="224"/>
      <c r="CB43" s="224"/>
      <c r="CD43" s="661" t="s">
        <v>352</v>
      </c>
      <c r="CE43" s="662"/>
      <c r="CF43" s="662"/>
      <c r="CG43" s="662"/>
      <c r="CH43" s="662"/>
      <c r="CI43" s="662"/>
      <c r="CJ43" s="662"/>
      <c r="CK43" s="662"/>
      <c r="CL43" s="662"/>
      <c r="CM43" s="662"/>
      <c r="CN43" s="662"/>
      <c r="CO43" s="662"/>
      <c r="CP43" s="662"/>
      <c r="CQ43" s="663"/>
      <c r="CR43" s="664">
        <v>107099</v>
      </c>
      <c r="CS43" s="675"/>
      <c r="CT43" s="675"/>
      <c r="CU43" s="675"/>
      <c r="CV43" s="675"/>
      <c r="CW43" s="675"/>
      <c r="CX43" s="675"/>
      <c r="CY43" s="676"/>
      <c r="CZ43" s="667">
        <v>0.2</v>
      </c>
      <c r="DA43" s="677"/>
      <c r="DB43" s="677"/>
      <c r="DC43" s="678"/>
      <c r="DD43" s="670">
        <v>107099</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353</v>
      </c>
      <c r="C44" s="642"/>
      <c r="D44" s="642"/>
      <c r="E44" s="642"/>
      <c r="F44" s="642"/>
      <c r="G44" s="642"/>
      <c r="H44" s="642"/>
      <c r="I44" s="642"/>
      <c r="J44" s="642"/>
      <c r="K44" s="642"/>
      <c r="L44" s="642"/>
      <c r="M44" s="642"/>
      <c r="N44" s="642"/>
      <c r="O44" s="642"/>
      <c r="P44" s="642"/>
      <c r="Q44" s="643"/>
      <c r="R44" s="644">
        <v>57747388</v>
      </c>
      <c r="S44" s="679"/>
      <c r="T44" s="679"/>
      <c r="U44" s="679"/>
      <c r="V44" s="679"/>
      <c r="W44" s="679"/>
      <c r="X44" s="679"/>
      <c r="Y44" s="680"/>
      <c r="Z44" s="681">
        <v>100</v>
      </c>
      <c r="AA44" s="681"/>
      <c r="AB44" s="681"/>
      <c r="AC44" s="681"/>
      <c r="AD44" s="682">
        <v>27206996</v>
      </c>
      <c r="AE44" s="682"/>
      <c r="AF44" s="682"/>
      <c r="AG44" s="682"/>
      <c r="AH44" s="682"/>
      <c r="AI44" s="682"/>
      <c r="AJ44" s="682"/>
      <c r="AK44" s="682"/>
      <c r="AL44" s="647">
        <v>100</v>
      </c>
      <c r="AM44" s="683"/>
      <c r="AN44" s="683"/>
      <c r="AO44" s="684"/>
      <c r="CD44" s="685" t="s">
        <v>300</v>
      </c>
      <c r="CE44" s="686"/>
      <c r="CF44" s="661" t="s">
        <v>354</v>
      </c>
      <c r="CG44" s="662"/>
      <c r="CH44" s="662"/>
      <c r="CI44" s="662"/>
      <c r="CJ44" s="662"/>
      <c r="CK44" s="662"/>
      <c r="CL44" s="662"/>
      <c r="CM44" s="662"/>
      <c r="CN44" s="662"/>
      <c r="CO44" s="662"/>
      <c r="CP44" s="662"/>
      <c r="CQ44" s="663"/>
      <c r="CR44" s="664">
        <v>4593454</v>
      </c>
      <c r="CS44" s="665"/>
      <c r="CT44" s="665"/>
      <c r="CU44" s="665"/>
      <c r="CV44" s="665"/>
      <c r="CW44" s="665"/>
      <c r="CX44" s="665"/>
      <c r="CY44" s="666"/>
      <c r="CZ44" s="667">
        <v>8.4</v>
      </c>
      <c r="DA44" s="668"/>
      <c r="DB44" s="668"/>
      <c r="DC44" s="669"/>
      <c r="DD44" s="670">
        <v>690825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355</v>
      </c>
      <c r="CG45" s="662"/>
      <c r="CH45" s="662"/>
      <c r="CI45" s="662"/>
      <c r="CJ45" s="662"/>
      <c r="CK45" s="662"/>
      <c r="CL45" s="662"/>
      <c r="CM45" s="662"/>
      <c r="CN45" s="662"/>
      <c r="CO45" s="662"/>
      <c r="CP45" s="662"/>
      <c r="CQ45" s="663"/>
      <c r="CR45" s="664">
        <v>2471452</v>
      </c>
      <c r="CS45" s="675"/>
      <c r="CT45" s="675"/>
      <c r="CU45" s="675"/>
      <c r="CV45" s="675"/>
      <c r="CW45" s="675"/>
      <c r="CX45" s="675"/>
      <c r="CY45" s="676"/>
      <c r="CZ45" s="667">
        <v>4.5</v>
      </c>
      <c r="DA45" s="677"/>
      <c r="DB45" s="677"/>
      <c r="DC45" s="678"/>
      <c r="DD45" s="670">
        <v>73128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356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357</v>
      </c>
      <c r="CG46" s="662"/>
      <c r="CH46" s="662"/>
      <c r="CI46" s="662"/>
      <c r="CJ46" s="662"/>
      <c r="CK46" s="662"/>
      <c r="CL46" s="662"/>
      <c r="CM46" s="662"/>
      <c r="CN46" s="662"/>
      <c r="CO46" s="662"/>
      <c r="CP46" s="662"/>
      <c r="CQ46" s="663"/>
      <c r="CR46" s="664">
        <v>2122002</v>
      </c>
      <c r="CS46" s="665"/>
      <c r="CT46" s="665"/>
      <c r="CU46" s="665"/>
      <c r="CV46" s="665"/>
      <c r="CW46" s="665"/>
      <c r="CX46" s="665"/>
      <c r="CY46" s="666"/>
      <c r="CZ46" s="667">
        <v>3.9</v>
      </c>
      <c r="DA46" s="668"/>
      <c r="DB46" s="668"/>
      <c r="DC46" s="669"/>
      <c r="DD46" s="670">
        <v>617697</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358</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359</v>
      </c>
      <c r="CG47" s="662"/>
      <c r="CH47" s="662"/>
      <c r="CI47" s="662"/>
      <c r="CJ47" s="662"/>
      <c r="CK47" s="662"/>
      <c r="CL47" s="662"/>
      <c r="CM47" s="662"/>
      <c r="CN47" s="662"/>
      <c r="CO47" s="662"/>
      <c r="CP47" s="662"/>
      <c r="CQ47" s="663"/>
      <c r="CR47" s="664" t="s">
        <v>235</v>
      </c>
      <c r="CS47" s="675"/>
      <c r="CT47" s="675"/>
      <c r="CU47" s="675"/>
      <c r="CV47" s="675"/>
      <c r="CW47" s="675"/>
      <c r="CX47" s="675"/>
      <c r="CY47" s="676"/>
      <c r="CZ47" s="667" t="s">
        <v>235</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360</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361</v>
      </c>
      <c r="CG48" s="662"/>
      <c r="CH48" s="662"/>
      <c r="CI48" s="662"/>
      <c r="CJ48" s="662"/>
      <c r="CK48" s="662"/>
      <c r="CL48" s="662"/>
      <c r="CM48" s="662"/>
      <c r="CN48" s="662"/>
      <c r="CO48" s="662"/>
      <c r="CP48" s="662"/>
      <c r="CQ48" s="663"/>
      <c r="CR48" s="664" t="s">
        <v>126</v>
      </c>
      <c r="CS48" s="665"/>
      <c r="CT48" s="665"/>
      <c r="CU48" s="665"/>
      <c r="CV48" s="665"/>
      <c r="CW48" s="665"/>
      <c r="CX48" s="665"/>
      <c r="CY48" s="666"/>
      <c r="CZ48" s="667" t="s">
        <v>235</v>
      </c>
      <c r="DA48" s="668"/>
      <c r="DB48" s="668"/>
      <c r="DC48" s="669"/>
      <c r="DD48" s="670" t="s">
        <v>235</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362</v>
      </c>
      <c r="CE49" s="642"/>
      <c r="CF49" s="642"/>
      <c r="CG49" s="642"/>
      <c r="CH49" s="642"/>
      <c r="CI49" s="642"/>
      <c r="CJ49" s="642"/>
      <c r="CK49" s="642"/>
      <c r="CL49" s="642"/>
      <c r="CM49" s="642"/>
      <c r="CN49" s="642"/>
      <c r="CO49" s="642"/>
      <c r="CP49" s="642"/>
      <c r="CQ49" s="643"/>
      <c r="CR49" s="644">
        <v>54411936</v>
      </c>
      <c r="CS49" s="645"/>
      <c r="CT49" s="645"/>
      <c r="CU49" s="645"/>
      <c r="CV49" s="645"/>
      <c r="CW49" s="645"/>
      <c r="CX49" s="645"/>
      <c r="CY49" s="646"/>
      <c r="CZ49" s="647">
        <v>100</v>
      </c>
      <c r="DA49" s="648"/>
      <c r="DB49" s="648"/>
      <c r="DC49" s="649"/>
      <c r="DD49" s="650">
        <v>29607654</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vp6B7DCummu2h+brBsngYhs6vw/3D8GKoopThEVyz8VPRomcWLbCqiYKaTWwM5hK4ShTVfHu3/Nqfvlw65TrQ==" saltValue="8VsDfFlhgJxMgDXVCKO3x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363</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364</v>
      </c>
      <c r="DK2" s="1156"/>
      <c r="DL2" s="1156"/>
      <c r="DM2" s="1156"/>
      <c r="DN2" s="1156"/>
      <c r="DO2" s="1157"/>
      <c r="DP2" s="231"/>
      <c r="DQ2" s="1155" t="s">
        <v>365</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366</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367</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368</v>
      </c>
      <c r="B5" s="1060"/>
      <c r="C5" s="1060"/>
      <c r="D5" s="1060"/>
      <c r="E5" s="1060"/>
      <c r="F5" s="1060"/>
      <c r="G5" s="1060"/>
      <c r="H5" s="1060"/>
      <c r="I5" s="1060"/>
      <c r="J5" s="1060"/>
      <c r="K5" s="1060"/>
      <c r="L5" s="1060"/>
      <c r="M5" s="1060"/>
      <c r="N5" s="1060"/>
      <c r="O5" s="1060"/>
      <c r="P5" s="1061"/>
      <c r="Q5" s="1065" t="s">
        <v>369</v>
      </c>
      <c r="R5" s="1066"/>
      <c r="S5" s="1066"/>
      <c r="T5" s="1066"/>
      <c r="U5" s="1067"/>
      <c r="V5" s="1065" t="s">
        <v>370</v>
      </c>
      <c r="W5" s="1066"/>
      <c r="X5" s="1066"/>
      <c r="Y5" s="1066"/>
      <c r="Z5" s="1067"/>
      <c r="AA5" s="1065" t="s">
        <v>371</v>
      </c>
      <c r="AB5" s="1066"/>
      <c r="AC5" s="1066"/>
      <c r="AD5" s="1066"/>
      <c r="AE5" s="1066"/>
      <c r="AF5" s="1158" t="s">
        <v>372</v>
      </c>
      <c r="AG5" s="1066"/>
      <c r="AH5" s="1066"/>
      <c r="AI5" s="1066"/>
      <c r="AJ5" s="1079"/>
      <c r="AK5" s="1066" t="s">
        <v>373</v>
      </c>
      <c r="AL5" s="1066"/>
      <c r="AM5" s="1066"/>
      <c r="AN5" s="1066"/>
      <c r="AO5" s="1067"/>
      <c r="AP5" s="1065" t="s">
        <v>374</v>
      </c>
      <c r="AQ5" s="1066"/>
      <c r="AR5" s="1066"/>
      <c r="AS5" s="1066"/>
      <c r="AT5" s="1067"/>
      <c r="AU5" s="1065" t="s">
        <v>375</v>
      </c>
      <c r="AV5" s="1066"/>
      <c r="AW5" s="1066"/>
      <c r="AX5" s="1066"/>
      <c r="AY5" s="1079"/>
      <c r="AZ5" s="235"/>
      <c r="BA5" s="235"/>
      <c r="BB5" s="235"/>
      <c r="BC5" s="235"/>
      <c r="BD5" s="235"/>
      <c r="BE5" s="236"/>
      <c r="BF5" s="236"/>
      <c r="BG5" s="236"/>
      <c r="BH5" s="236"/>
      <c r="BI5" s="236"/>
      <c r="BJ5" s="236"/>
      <c r="BK5" s="236"/>
      <c r="BL5" s="236"/>
      <c r="BM5" s="236"/>
      <c r="BN5" s="236"/>
      <c r="BO5" s="236"/>
      <c r="BP5" s="236"/>
      <c r="BQ5" s="1059" t="s">
        <v>376</v>
      </c>
      <c r="BR5" s="1060"/>
      <c r="BS5" s="1060"/>
      <c r="BT5" s="1060"/>
      <c r="BU5" s="1060"/>
      <c r="BV5" s="1060"/>
      <c r="BW5" s="1060"/>
      <c r="BX5" s="1060"/>
      <c r="BY5" s="1060"/>
      <c r="BZ5" s="1060"/>
      <c r="CA5" s="1060"/>
      <c r="CB5" s="1060"/>
      <c r="CC5" s="1060"/>
      <c r="CD5" s="1060"/>
      <c r="CE5" s="1060"/>
      <c r="CF5" s="1060"/>
      <c r="CG5" s="1061"/>
      <c r="CH5" s="1065" t="s">
        <v>377</v>
      </c>
      <c r="CI5" s="1066"/>
      <c r="CJ5" s="1066"/>
      <c r="CK5" s="1066"/>
      <c r="CL5" s="1067"/>
      <c r="CM5" s="1065" t="s">
        <v>378</v>
      </c>
      <c r="CN5" s="1066"/>
      <c r="CO5" s="1066"/>
      <c r="CP5" s="1066"/>
      <c r="CQ5" s="1067"/>
      <c r="CR5" s="1065" t="s">
        <v>379</v>
      </c>
      <c r="CS5" s="1066"/>
      <c r="CT5" s="1066"/>
      <c r="CU5" s="1066"/>
      <c r="CV5" s="1067"/>
      <c r="CW5" s="1065" t="s">
        <v>380</v>
      </c>
      <c r="CX5" s="1066"/>
      <c r="CY5" s="1066"/>
      <c r="CZ5" s="1066"/>
      <c r="DA5" s="1067"/>
      <c r="DB5" s="1065" t="s">
        <v>381</v>
      </c>
      <c r="DC5" s="1066"/>
      <c r="DD5" s="1066"/>
      <c r="DE5" s="1066"/>
      <c r="DF5" s="1067"/>
      <c r="DG5" s="1148" t="s">
        <v>382</v>
      </c>
      <c r="DH5" s="1149"/>
      <c r="DI5" s="1149"/>
      <c r="DJ5" s="1149"/>
      <c r="DK5" s="1150"/>
      <c r="DL5" s="1148" t="s">
        <v>383</v>
      </c>
      <c r="DM5" s="1149"/>
      <c r="DN5" s="1149"/>
      <c r="DO5" s="1149"/>
      <c r="DP5" s="1150"/>
      <c r="DQ5" s="1065" t="s">
        <v>384</v>
      </c>
      <c r="DR5" s="1066"/>
      <c r="DS5" s="1066"/>
      <c r="DT5" s="1066"/>
      <c r="DU5" s="1067"/>
      <c r="DV5" s="1065" t="s">
        <v>375</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385</v>
      </c>
      <c r="C7" s="1112"/>
      <c r="D7" s="1112"/>
      <c r="E7" s="1112"/>
      <c r="F7" s="1112"/>
      <c r="G7" s="1112"/>
      <c r="H7" s="1112"/>
      <c r="I7" s="1112"/>
      <c r="J7" s="1112"/>
      <c r="K7" s="1112"/>
      <c r="L7" s="1112"/>
      <c r="M7" s="1112"/>
      <c r="N7" s="1112"/>
      <c r="O7" s="1112"/>
      <c r="P7" s="1113"/>
      <c r="Q7" s="1166">
        <v>58155</v>
      </c>
      <c r="R7" s="1167"/>
      <c r="S7" s="1167"/>
      <c r="T7" s="1167"/>
      <c r="U7" s="1167"/>
      <c r="V7" s="1167">
        <v>54820</v>
      </c>
      <c r="W7" s="1167"/>
      <c r="X7" s="1167"/>
      <c r="Y7" s="1167"/>
      <c r="Z7" s="1167"/>
      <c r="AA7" s="1167">
        <v>3335</v>
      </c>
      <c r="AB7" s="1167"/>
      <c r="AC7" s="1167"/>
      <c r="AD7" s="1167"/>
      <c r="AE7" s="1168"/>
      <c r="AF7" s="1169">
        <v>2765</v>
      </c>
      <c r="AG7" s="1170"/>
      <c r="AH7" s="1170"/>
      <c r="AI7" s="1170"/>
      <c r="AJ7" s="1171"/>
      <c r="AK7" s="1172">
        <v>1835</v>
      </c>
      <c r="AL7" s="1173"/>
      <c r="AM7" s="1173"/>
      <c r="AN7" s="1173"/>
      <c r="AO7" s="1173"/>
      <c r="AP7" s="1173">
        <v>28000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579</v>
      </c>
      <c r="BT7" s="1164"/>
      <c r="BU7" s="1164"/>
      <c r="BV7" s="1164"/>
      <c r="BW7" s="1164"/>
      <c r="BX7" s="1164"/>
      <c r="BY7" s="1164"/>
      <c r="BZ7" s="1164"/>
      <c r="CA7" s="1164"/>
      <c r="CB7" s="1164"/>
      <c r="CC7" s="1164"/>
      <c r="CD7" s="1164"/>
      <c r="CE7" s="1164"/>
      <c r="CF7" s="1164"/>
      <c r="CG7" s="1176"/>
      <c r="CH7" s="1160">
        <v>0</v>
      </c>
      <c r="CI7" s="1161"/>
      <c r="CJ7" s="1161"/>
      <c r="CK7" s="1161"/>
      <c r="CL7" s="1162"/>
      <c r="CM7" s="1160">
        <v>2</v>
      </c>
      <c r="CN7" s="1161"/>
      <c r="CO7" s="1161"/>
      <c r="CP7" s="1161"/>
      <c r="CQ7" s="1162"/>
      <c r="CR7" s="1160">
        <v>1</v>
      </c>
      <c r="CS7" s="1161"/>
      <c r="CT7" s="1161"/>
      <c r="CU7" s="1161"/>
      <c r="CV7" s="1162"/>
      <c r="CW7" s="1160" t="s">
        <v>580</v>
      </c>
      <c r="CX7" s="1161"/>
      <c r="CY7" s="1161"/>
      <c r="CZ7" s="1161"/>
      <c r="DA7" s="1162"/>
      <c r="DB7" s="1160" t="s">
        <v>512</v>
      </c>
      <c r="DC7" s="1161"/>
      <c r="DD7" s="1161"/>
      <c r="DE7" s="1161"/>
      <c r="DF7" s="1162"/>
      <c r="DG7" s="1160" t="s">
        <v>512</v>
      </c>
      <c r="DH7" s="1161"/>
      <c r="DI7" s="1161"/>
      <c r="DJ7" s="1161"/>
      <c r="DK7" s="1162"/>
      <c r="DL7" s="1160" t="s">
        <v>512</v>
      </c>
      <c r="DM7" s="1161"/>
      <c r="DN7" s="1161"/>
      <c r="DO7" s="1161"/>
      <c r="DP7" s="1162"/>
      <c r="DQ7" s="1160" t="s">
        <v>512</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386</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387</v>
      </c>
      <c r="B23" s="1001" t="s">
        <v>388</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2765</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389</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390</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391</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368</v>
      </c>
      <c r="B26" s="1060"/>
      <c r="C26" s="1060"/>
      <c r="D26" s="1060"/>
      <c r="E26" s="1060"/>
      <c r="F26" s="1060"/>
      <c r="G26" s="1060"/>
      <c r="H26" s="1060"/>
      <c r="I26" s="1060"/>
      <c r="J26" s="1060"/>
      <c r="K26" s="1060"/>
      <c r="L26" s="1060"/>
      <c r="M26" s="1060"/>
      <c r="N26" s="1060"/>
      <c r="O26" s="1060"/>
      <c r="P26" s="1061"/>
      <c r="Q26" s="1065" t="s">
        <v>392</v>
      </c>
      <c r="R26" s="1066"/>
      <c r="S26" s="1066"/>
      <c r="T26" s="1066"/>
      <c r="U26" s="1067"/>
      <c r="V26" s="1065" t="s">
        <v>393</v>
      </c>
      <c r="W26" s="1066"/>
      <c r="X26" s="1066"/>
      <c r="Y26" s="1066"/>
      <c r="Z26" s="1067"/>
      <c r="AA26" s="1065" t="s">
        <v>394</v>
      </c>
      <c r="AB26" s="1066"/>
      <c r="AC26" s="1066"/>
      <c r="AD26" s="1066"/>
      <c r="AE26" s="1066"/>
      <c r="AF26" s="1119" t="s">
        <v>395</v>
      </c>
      <c r="AG26" s="1072"/>
      <c r="AH26" s="1072"/>
      <c r="AI26" s="1072"/>
      <c r="AJ26" s="1120"/>
      <c r="AK26" s="1066" t="s">
        <v>396</v>
      </c>
      <c r="AL26" s="1066"/>
      <c r="AM26" s="1066"/>
      <c r="AN26" s="1066"/>
      <c r="AO26" s="1067"/>
      <c r="AP26" s="1065" t="s">
        <v>397</v>
      </c>
      <c r="AQ26" s="1066"/>
      <c r="AR26" s="1066"/>
      <c r="AS26" s="1066"/>
      <c r="AT26" s="1067"/>
      <c r="AU26" s="1065" t="s">
        <v>398</v>
      </c>
      <c r="AV26" s="1066"/>
      <c r="AW26" s="1066"/>
      <c r="AX26" s="1066"/>
      <c r="AY26" s="1067"/>
      <c r="AZ26" s="1065" t="s">
        <v>399</v>
      </c>
      <c r="BA26" s="1066"/>
      <c r="BB26" s="1066"/>
      <c r="BC26" s="1066"/>
      <c r="BD26" s="1067"/>
      <c r="BE26" s="1065" t="s">
        <v>375</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400</v>
      </c>
      <c r="C28" s="1112"/>
      <c r="D28" s="1112"/>
      <c r="E28" s="1112"/>
      <c r="F28" s="1112"/>
      <c r="G28" s="1112"/>
      <c r="H28" s="1112"/>
      <c r="I28" s="1112"/>
      <c r="J28" s="1112"/>
      <c r="K28" s="1112"/>
      <c r="L28" s="1112"/>
      <c r="M28" s="1112"/>
      <c r="N28" s="1112"/>
      <c r="O28" s="1112"/>
      <c r="P28" s="1113"/>
      <c r="Q28" s="1114">
        <v>12204</v>
      </c>
      <c r="R28" s="1115"/>
      <c r="S28" s="1115"/>
      <c r="T28" s="1115"/>
      <c r="U28" s="1115"/>
      <c r="V28" s="1115">
        <v>12096</v>
      </c>
      <c r="W28" s="1115"/>
      <c r="X28" s="1115"/>
      <c r="Y28" s="1115"/>
      <c r="Z28" s="1115"/>
      <c r="AA28" s="1115">
        <v>108</v>
      </c>
      <c r="AB28" s="1115"/>
      <c r="AC28" s="1115"/>
      <c r="AD28" s="1115"/>
      <c r="AE28" s="1116"/>
      <c r="AF28" s="1117">
        <v>108</v>
      </c>
      <c r="AG28" s="1115"/>
      <c r="AH28" s="1115"/>
      <c r="AI28" s="1115"/>
      <c r="AJ28" s="1118"/>
      <c r="AK28" s="1106">
        <v>1238</v>
      </c>
      <c r="AL28" s="1107"/>
      <c r="AM28" s="1107"/>
      <c r="AN28" s="1107"/>
      <c r="AO28" s="1107"/>
      <c r="AP28" s="1107" t="s">
        <v>512</v>
      </c>
      <c r="AQ28" s="1107"/>
      <c r="AR28" s="1107"/>
      <c r="AS28" s="1107"/>
      <c r="AT28" s="1107"/>
      <c r="AU28" s="1107" t="s">
        <v>512</v>
      </c>
      <c r="AV28" s="1107"/>
      <c r="AW28" s="1107"/>
      <c r="AX28" s="1107"/>
      <c r="AY28" s="1107"/>
      <c r="AZ28" s="1108" t="s">
        <v>512</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401</v>
      </c>
      <c r="C29" s="1095"/>
      <c r="D29" s="1095"/>
      <c r="E29" s="1095"/>
      <c r="F29" s="1095"/>
      <c r="G29" s="1095"/>
      <c r="H29" s="1095"/>
      <c r="I29" s="1095"/>
      <c r="J29" s="1095"/>
      <c r="K29" s="1095"/>
      <c r="L29" s="1095"/>
      <c r="M29" s="1095"/>
      <c r="N29" s="1095"/>
      <c r="O29" s="1095"/>
      <c r="P29" s="1096"/>
      <c r="Q29" s="1102">
        <v>9273</v>
      </c>
      <c r="R29" s="1103"/>
      <c r="S29" s="1103"/>
      <c r="T29" s="1103"/>
      <c r="U29" s="1103"/>
      <c r="V29" s="1103">
        <v>9035</v>
      </c>
      <c r="W29" s="1103"/>
      <c r="X29" s="1103"/>
      <c r="Y29" s="1103"/>
      <c r="Z29" s="1103"/>
      <c r="AA29" s="1103">
        <v>238</v>
      </c>
      <c r="AB29" s="1103"/>
      <c r="AC29" s="1103"/>
      <c r="AD29" s="1103"/>
      <c r="AE29" s="1104"/>
      <c r="AF29" s="1099">
        <v>238</v>
      </c>
      <c r="AG29" s="1100"/>
      <c r="AH29" s="1100"/>
      <c r="AI29" s="1100"/>
      <c r="AJ29" s="1101"/>
      <c r="AK29" s="1044">
        <v>1393</v>
      </c>
      <c r="AL29" s="1035"/>
      <c r="AM29" s="1035"/>
      <c r="AN29" s="1035"/>
      <c r="AO29" s="1035"/>
      <c r="AP29" s="1035" t="s">
        <v>512</v>
      </c>
      <c r="AQ29" s="1035"/>
      <c r="AR29" s="1035"/>
      <c r="AS29" s="1035"/>
      <c r="AT29" s="1035"/>
      <c r="AU29" s="1035" t="s">
        <v>512</v>
      </c>
      <c r="AV29" s="1035"/>
      <c r="AW29" s="1035"/>
      <c r="AX29" s="1035"/>
      <c r="AY29" s="1035"/>
      <c r="AZ29" s="1105" t="s">
        <v>512</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402</v>
      </c>
      <c r="C30" s="1095"/>
      <c r="D30" s="1095"/>
      <c r="E30" s="1095"/>
      <c r="F30" s="1095"/>
      <c r="G30" s="1095"/>
      <c r="H30" s="1095"/>
      <c r="I30" s="1095"/>
      <c r="J30" s="1095"/>
      <c r="K30" s="1095"/>
      <c r="L30" s="1095"/>
      <c r="M30" s="1095"/>
      <c r="N30" s="1095"/>
      <c r="O30" s="1095"/>
      <c r="P30" s="1096"/>
      <c r="Q30" s="1102">
        <v>1928</v>
      </c>
      <c r="R30" s="1103"/>
      <c r="S30" s="1103"/>
      <c r="T30" s="1103"/>
      <c r="U30" s="1103"/>
      <c r="V30" s="1103">
        <v>1900</v>
      </c>
      <c r="W30" s="1103"/>
      <c r="X30" s="1103"/>
      <c r="Y30" s="1103"/>
      <c r="Z30" s="1103"/>
      <c r="AA30" s="1103">
        <v>28</v>
      </c>
      <c r="AB30" s="1103"/>
      <c r="AC30" s="1103"/>
      <c r="AD30" s="1103"/>
      <c r="AE30" s="1104"/>
      <c r="AF30" s="1099">
        <v>28</v>
      </c>
      <c r="AG30" s="1100"/>
      <c r="AH30" s="1100"/>
      <c r="AI30" s="1100"/>
      <c r="AJ30" s="1101"/>
      <c r="AK30" s="1044">
        <v>289</v>
      </c>
      <c r="AL30" s="1035"/>
      <c r="AM30" s="1035"/>
      <c r="AN30" s="1035"/>
      <c r="AO30" s="1035"/>
      <c r="AP30" s="1035" t="s">
        <v>512</v>
      </c>
      <c r="AQ30" s="1035"/>
      <c r="AR30" s="1035"/>
      <c r="AS30" s="1035"/>
      <c r="AT30" s="1035"/>
      <c r="AU30" s="1035" t="s">
        <v>512</v>
      </c>
      <c r="AV30" s="1035"/>
      <c r="AW30" s="1035"/>
      <c r="AX30" s="1035"/>
      <c r="AY30" s="1035"/>
      <c r="AZ30" s="1105" t="s">
        <v>512</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403</v>
      </c>
      <c r="C31" s="1095"/>
      <c r="D31" s="1095"/>
      <c r="E31" s="1095"/>
      <c r="F31" s="1095"/>
      <c r="G31" s="1095"/>
      <c r="H31" s="1095"/>
      <c r="I31" s="1095"/>
      <c r="J31" s="1095"/>
      <c r="K31" s="1095"/>
      <c r="L31" s="1095"/>
      <c r="M31" s="1095"/>
      <c r="N31" s="1095"/>
      <c r="O31" s="1095"/>
      <c r="P31" s="1096"/>
      <c r="Q31" s="1102">
        <v>2903</v>
      </c>
      <c r="R31" s="1103"/>
      <c r="S31" s="1103"/>
      <c r="T31" s="1103"/>
      <c r="U31" s="1103"/>
      <c r="V31" s="1103">
        <v>2633</v>
      </c>
      <c r="W31" s="1103"/>
      <c r="X31" s="1103"/>
      <c r="Y31" s="1103"/>
      <c r="Z31" s="1103"/>
      <c r="AA31" s="1103">
        <v>270</v>
      </c>
      <c r="AB31" s="1103"/>
      <c r="AC31" s="1103"/>
      <c r="AD31" s="1103"/>
      <c r="AE31" s="1104"/>
      <c r="AF31" s="1099">
        <v>254</v>
      </c>
      <c r="AG31" s="1100"/>
      <c r="AH31" s="1100"/>
      <c r="AI31" s="1100"/>
      <c r="AJ31" s="1101"/>
      <c r="AK31" s="1044">
        <v>214</v>
      </c>
      <c r="AL31" s="1035"/>
      <c r="AM31" s="1035"/>
      <c r="AN31" s="1035"/>
      <c r="AO31" s="1035"/>
      <c r="AP31" s="1035">
        <v>12080</v>
      </c>
      <c r="AQ31" s="1035"/>
      <c r="AR31" s="1035"/>
      <c r="AS31" s="1035"/>
      <c r="AT31" s="1035"/>
      <c r="AU31" s="1035">
        <v>1715</v>
      </c>
      <c r="AV31" s="1035"/>
      <c r="AW31" s="1035"/>
      <c r="AX31" s="1035"/>
      <c r="AY31" s="1035"/>
      <c r="AZ31" s="1105" t="s">
        <v>512</v>
      </c>
      <c r="BA31" s="1105"/>
      <c r="BB31" s="1105"/>
      <c r="BC31" s="1105"/>
      <c r="BD31" s="1105"/>
      <c r="BE31" s="1036" t="s">
        <v>404</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405</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387</v>
      </c>
      <c r="B63" s="1001" t="s">
        <v>406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627</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407</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408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409</v>
      </c>
      <c r="B66" s="1060"/>
      <c r="C66" s="1060"/>
      <c r="D66" s="1060"/>
      <c r="E66" s="1060"/>
      <c r="F66" s="1060"/>
      <c r="G66" s="1060"/>
      <c r="H66" s="1060"/>
      <c r="I66" s="1060"/>
      <c r="J66" s="1060"/>
      <c r="K66" s="1060"/>
      <c r="L66" s="1060"/>
      <c r="M66" s="1060"/>
      <c r="N66" s="1060"/>
      <c r="O66" s="1060"/>
      <c r="P66" s="1061"/>
      <c r="Q66" s="1065" t="s">
        <v>410</v>
      </c>
      <c r="R66" s="1066"/>
      <c r="S66" s="1066"/>
      <c r="T66" s="1066"/>
      <c r="U66" s="1067"/>
      <c r="V66" s="1065" t="s">
        <v>411</v>
      </c>
      <c r="W66" s="1066"/>
      <c r="X66" s="1066"/>
      <c r="Y66" s="1066"/>
      <c r="Z66" s="1067"/>
      <c r="AA66" s="1065" t="s">
        <v>412</v>
      </c>
      <c r="AB66" s="1066"/>
      <c r="AC66" s="1066"/>
      <c r="AD66" s="1066"/>
      <c r="AE66" s="1067"/>
      <c r="AF66" s="1071" t="s">
        <v>413</v>
      </c>
      <c r="AG66" s="1072"/>
      <c r="AH66" s="1072"/>
      <c r="AI66" s="1072"/>
      <c r="AJ66" s="1073"/>
      <c r="AK66" s="1065" t="s">
        <v>414</v>
      </c>
      <c r="AL66" s="1060"/>
      <c r="AM66" s="1060"/>
      <c r="AN66" s="1060"/>
      <c r="AO66" s="1061"/>
      <c r="AP66" s="1065" t="s">
        <v>415</v>
      </c>
      <c r="AQ66" s="1066"/>
      <c r="AR66" s="1066"/>
      <c r="AS66" s="1066"/>
      <c r="AT66" s="1067"/>
      <c r="AU66" s="1065" t="s">
        <v>416</v>
      </c>
      <c r="AV66" s="1066"/>
      <c r="AW66" s="1066"/>
      <c r="AX66" s="1066"/>
      <c r="AY66" s="1067"/>
      <c r="AZ66" s="1065" t="s">
        <v>375</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574</v>
      </c>
      <c r="C68" s="1050"/>
      <c r="D68" s="1050"/>
      <c r="E68" s="1050"/>
      <c r="F68" s="1050"/>
      <c r="G68" s="1050"/>
      <c r="H68" s="1050"/>
      <c r="I68" s="1050"/>
      <c r="J68" s="1050"/>
      <c r="K68" s="1050"/>
      <c r="L68" s="1050"/>
      <c r="M68" s="1050"/>
      <c r="N68" s="1050"/>
      <c r="O68" s="1050"/>
      <c r="P68" s="1051"/>
      <c r="Q68" s="1052">
        <v>3512</v>
      </c>
      <c r="R68" s="1046"/>
      <c r="S68" s="1046"/>
      <c r="T68" s="1046"/>
      <c r="U68" s="1046"/>
      <c r="V68" s="1046">
        <v>3017</v>
      </c>
      <c r="W68" s="1046"/>
      <c r="X68" s="1046"/>
      <c r="Y68" s="1046"/>
      <c r="Z68" s="1046"/>
      <c r="AA68" s="1046">
        <v>495</v>
      </c>
      <c r="AB68" s="1046"/>
      <c r="AC68" s="1046"/>
      <c r="AD68" s="1046"/>
      <c r="AE68" s="1046"/>
      <c r="AF68" s="1046">
        <v>455</v>
      </c>
      <c r="AG68" s="1046"/>
      <c r="AH68" s="1046"/>
      <c r="AI68" s="1046"/>
      <c r="AJ68" s="1046"/>
      <c r="AK68" s="1046" t="s">
        <v>512</v>
      </c>
      <c r="AL68" s="1046"/>
      <c r="AM68" s="1046"/>
      <c r="AN68" s="1046"/>
      <c r="AO68" s="1046"/>
      <c r="AP68" s="1046">
        <v>11720</v>
      </c>
      <c r="AQ68" s="1046"/>
      <c r="AR68" s="1046"/>
      <c r="AS68" s="1046"/>
      <c r="AT68" s="1046"/>
      <c r="AU68" s="1046">
        <v>4210</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575</v>
      </c>
      <c r="C69" s="1039"/>
      <c r="D69" s="1039"/>
      <c r="E69" s="1039"/>
      <c r="F69" s="1039"/>
      <c r="G69" s="1039"/>
      <c r="H69" s="1039"/>
      <c r="I69" s="1039"/>
      <c r="J69" s="1039"/>
      <c r="K69" s="1039"/>
      <c r="L69" s="1039"/>
      <c r="M69" s="1039"/>
      <c r="N69" s="1039"/>
      <c r="O69" s="1039"/>
      <c r="P69" s="1040"/>
      <c r="Q69" s="1041">
        <v>436</v>
      </c>
      <c r="R69" s="1035"/>
      <c r="S69" s="1035"/>
      <c r="T69" s="1035"/>
      <c r="U69" s="1035"/>
      <c r="V69" s="1035">
        <v>383</v>
      </c>
      <c r="W69" s="1035"/>
      <c r="X69" s="1035"/>
      <c r="Y69" s="1035"/>
      <c r="Z69" s="1035"/>
      <c r="AA69" s="1035">
        <v>53</v>
      </c>
      <c r="AB69" s="1035"/>
      <c r="AC69" s="1035"/>
      <c r="AD69" s="1035"/>
      <c r="AE69" s="1035"/>
      <c r="AF69" s="1035">
        <v>53</v>
      </c>
      <c r="AG69" s="1035"/>
      <c r="AH69" s="1035"/>
      <c r="AI69" s="1035"/>
      <c r="AJ69" s="1035"/>
      <c r="AK69" s="1035" t="s">
        <v>512</v>
      </c>
      <c r="AL69" s="1035"/>
      <c r="AM69" s="1035"/>
      <c r="AN69" s="1035"/>
      <c r="AO69" s="1035"/>
      <c r="AP69" s="1035">
        <v>63</v>
      </c>
      <c r="AQ69" s="1035"/>
      <c r="AR69" s="1035"/>
      <c r="AS69" s="1035"/>
      <c r="AT69" s="1035"/>
      <c r="AU69" s="1035">
        <v>15</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576</v>
      </c>
      <c r="C70" s="1039"/>
      <c r="D70" s="1039"/>
      <c r="E70" s="1039"/>
      <c r="F70" s="1039"/>
      <c r="G70" s="1039"/>
      <c r="H70" s="1039"/>
      <c r="I70" s="1039"/>
      <c r="J70" s="1039"/>
      <c r="K70" s="1039"/>
      <c r="L70" s="1039"/>
      <c r="M70" s="1039"/>
      <c r="N70" s="1039"/>
      <c r="O70" s="1039"/>
      <c r="P70" s="1040"/>
      <c r="Q70" s="1041">
        <v>4336</v>
      </c>
      <c r="R70" s="1035"/>
      <c r="S70" s="1035"/>
      <c r="T70" s="1035"/>
      <c r="U70" s="1035"/>
      <c r="V70" s="1035">
        <v>3735</v>
      </c>
      <c r="W70" s="1035"/>
      <c r="X70" s="1035"/>
      <c r="Y70" s="1035"/>
      <c r="Z70" s="1035"/>
      <c r="AA70" s="1035">
        <v>602</v>
      </c>
      <c r="AB70" s="1035"/>
      <c r="AC70" s="1035"/>
      <c r="AD70" s="1035"/>
      <c r="AE70" s="1035"/>
      <c r="AF70" s="1035">
        <v>602</v>
      </c>
      <c r="AG70" s="1035"/>
      <c r="AH70" s="1035"/>
      <c r="AI70" s="1035"/>
      <c r="AJ70" s="1035"/>
      <c r="AK70" s="1035" t="s">
        <v>512</v>
      </c>
      <c r="AL70" s="1035"/>
      <c r="AM70" s="1035"/>
      <c r="AN70" s="1035"/>
      <c r="AO70" s="1035"/>
      <c r="AP70" s="1035" t="s">
        <v>512</v>
      </c>
      <c r="AQ70" s="1035"/>
      <c r="AR70" s="1035"/>
      <c r="AS70" s="1035"/>
      <c r="AT70" s="1035"/>
      <c r="AU70" s="1035" t="s">
        <v>512</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577</v>
      </c>
      <c r="C71" s="1039"/>
      <c r="D71" s="1039"/>
      <c r="E71" s="1039"/>
      <c r="F71" s="1039"/>
      <c r="G71" s="1039"/>
      <c r="H71" s="1039"/>
      <c r="I71" s="1039"/>
      <c r="J71" s="1039"/>
      <c r="K71" s="1039"/>
      <c r="L71" s="1039"/>
      <c r="M71" s="1039"/>
      <c r="N71" s="1039"/>
      <c r="O71" s="1039"/>
      <c r="P71" s="1040"/>
      <c r="Q71" s="1041">
        <v>1008372</v>
      </c>
      <c r="R71" s="1035"/>
      <c r="S71" s="1035"/>
      <c r="T71" s="1035"/>
      <c r="U71" s="1035"/>
      <c r="V71" s="1035">
        <v>987256</v>
      </c>
      <c r="W71" s="1035"/>
      <c r="X71" s="1035"/>
      <c r="Y71" s="1035"/>
      <c r="Z71" s="1035"/>
      <c r="AA71" s="1035">
        <v>21116</v>
      </c>
      <c r="AB71" s="1035"/>
      <c r="AC71" s="1035"/>
      <c r="AD71" s="1035"/>
      <c r="AE71" s="1035"/>
      <c r="AF71" s="1035">
        <v>21116</v>
      </c>
      <c r="AG71" s="1035"/>
      <c r="AH71" s="1035"/>
      <c r="AI71" s="1035"/>
      <c r="AJ71" s="1035"/>
      <c r="AK71" s="1035">
        <v>4210</v>
      </c>
      <c r="AL71" s="1035"/>
      <c r="AM71" s="1035"/>
      <c r="AN71" s="1035"/>
      <c r="AO71" s="1035"/>
      <c r="AP71" s="1035" t="s">
        <v>512</v>
      </c>
      <c r="AQ71" s="1035"/>
      <c r="AR71" s="1035"/>
      <c r="AS71" s="1035"/>
      <c r="AT71" s="1035"/>
      <c r="AU71" s="1035" t="s">
        <v>512</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578</v>
      </c>
      <c r="C72" s="1039"/>
      <c r="D72" s="1039"/>
      <c r="E72" s="1039"/>
      <c r="F72" s="1039"/>
      <c r="G72" s="1039"/>
      <c r="H72" s="1039"/>
      <c r="I72" s="1039"/>
      <c r="J72" s="1039"/>
      <c r="K72" s="1039"/>
      <c r="L72" s="1039"/>
      <c r="M72" s="1039"/>
      <c r="N72" s="1039"/>
      <c r="O72" s="1039"/>
      <c r="P72" s="1040"/>
      <c r="Q72" s="1041">
        <v>3318</v>
      </c>
      <c r="R72" s="1035"/>
      <c r="S72" s="1035"/>
      <c r="T72" s="1035"/>
      <c r="U72" s="1035"/>
      <c r="V72" s="1035">
        <v>3213</v>
      </c>
      <c r="W72" s="1035"/>
      <c r="X72" s="1035"/>
      <c r="Y72" s="1035"/>
      <c r="Z72" s="1035"/>
      <c r="AA72" s="1035">
        <v>106</v>
      </c>
      <c r="AB72" s="1035"/>
      <c r="AC72" s="1035"/>
      <c r="AD72" s="1035"/>
      <c r="AE72" s="1035"/>
      <c r="AF72" s="1035">
        <v>106</v>
      </c>
      <c r="AG72" s="1035"/>
      <c r="AH72" s="1035"/>
      <c r="AI72" s="1035"/>
      <c r="AJ72" s="1035"/>
      <c r="AK72" s="1035" t="s">
        <v>512</v>
      </c>
      <c r="AL72" s="1035"/>
      <c r="AM72" s="1035"/>
      <c r="AN72" s="1035"/>
      <c r="AO72" s="1035"/>
      <c r="AP72" s="1035" t="s">
        <v>512</v>
      </c>
      <c r="AQ72" s="1035"/>
      <c r="AR72" s="1035"/>
      <c r="AS72" s="1035"/>
      <c r="AT72" s="1035"/>
      <c r="AU72" s="1035" t="s">
        <v>512</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387</v>
      </c>
      <c r="B88" s="1001" t="s">
        <v>417</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387</v>
      </c>
      <c r="BR102" s="1001" t="s">
        <v>418</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419</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420</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421</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422</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423</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424</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425</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426</v>
      </c>
      <c r="AB109" s="960"/>
      <c r="AC109" s="960"/>
      <c r="AD109" s="960"/>
      <c r="AE109" s="961"/>
      <c r="AF109" s="962" t="s">
        <v>427</v>
      </c>
      <c r="AG109" s="960"/>
      <c r="AH109" s="960"/>
      <c r="AI109" s="960"/>
      <c r="AJ109" s="961"/>
      <c r="AK109" s="962" t="s">
        <v>302</v>
      </c>
      <c r="AL109" s="960"/>
      <c r="AM109" s="960"/>
      <c r="AN109" s="960"/>
      <c r="AO109" s="961"/>
      <c r="AP109" s="962" t="s">
        <v>428</v>
      </c>
      <c r="AQ109" s="960"/>
      <c r="AR109" s="960"/>
      <c r="AS109" s="960"/>
      <c r="AT109" s="993"/>
      <c r="AU109" s="959" t="s">
        <v>425</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426</v>
      </c>
      <c r="BR109" s="960"/>
      <c r="BS109" s="960"/>
      <c r="BT109" s="960"/>
      <c r="BU109" s="961"/>
      <c r="BV109" s="962" t="s">
        <v>427</v>
      </c>
      <c r="BW109" s="960"/>
      <c r="BX109" s="960"/>
      <c r="BY109" s="960"/>
      <c r="BZ109" s="961"/>
      <c r="CA109" s="962" t="s">
        <v>302</v>
      </c>
      <c r="CB109" s="960"/>
      <c r="CC109" s="960"/>
      <c r="CD109" s="960"/>
      <c r="CE109" s="961"/>
      <c r="CF109" s="1000" t="s">
        <v>428</v>
      </c>
      <c r="CG109" s="1000"/>
      <c r="CH109" s="1000"/>
      <c r="CI109" s="1000"/>
      <c r="CJ109" s="1000"/>
      <c r="CK109" s="962" t="s">
        <v>429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426</v>
      </c>
      <c r="DH109" s="960"/>
      <c r="DI109" s="960"/>
      <c r="DJ109" s="960"/>
      <c r="DK109" s="961"/>
      <c r="DL109" s="962" t="s">
        <v>427</v>
      </c>
      <c r="DM109" s="960"/>
      <c r="DN109" s="960"/>
      <c r="DO109" s="960"/>
      <c r="DP109" s="961"/>
      <c r="DQ109" s="962" t="s">
        <v>302</v>
      </c>
      <c r="DR109" s="960"/>
      <c r="DS109" s="960"/>
      <c r="DT109" s="960"/>
      <c r="DU109" s="961"/>
      <c r="DV109" s="962" t="s">
        <v>428</v>
      </c>
      <c r="DW109" s="960"/>
      <c r="DX109" s="960"/>
      <c r="DY109" s="960"/>
      <c r="DZ109" s="993"/>
    </row>
    <row r="110" spans="1:131" s="233" customFormat="1" ht="26.25" customHeight="1" x14ac:dyDescent="0.2">
      <c r="A110" s="871" t="s">
        <v>430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2650154</v>
      </c>
      <c r="AB110" s="953"/>
      <c r="AC110" s="953"/>
      <c r="AD110" s="953"/>
      <c r="AE110" s="954"/>
      <c r="AF110" s="955">
        <v>2702890</v>
      </c>
      <c r="AG110" s="953"/>
      <c r="AH110" s="953"/>
      <c r="AI110" s="953"/>
      <c r="AJ110" s="954"/>
      <c r="AK110" s="955">
        <v>2783836</v>
      </c>
      <c r="AL110" s="953"/>
      <c r="AM110" s="953"/>
      <c r="AN110" s="953"/>
      <c r="AO110" s="954"/>
      <c r="AP110" s="956">
        <v>11.5</v>
      </c>
      <c r="AQ110" s="957"/>
      <c r="AR110" s="957"/>
      <c r="AS110" s="957"/>
      <c r="AT110" s="958"/>
      <c r="AU110" s="994" t="s">
        <v>71</v>
      </c>
      <c r="AV110" s="995"/>
      <c r="AW110" s="995"/>
      <c r="AX110" s="995"/>
      <c r="AY110" s="995"/>
      <c r="AZ110" s="924" t="s">
        <v>431</v>
      </c>
      <c r="BA110" s="872"/>
      <c r="BB110" s="872"/>
      <c r="BC110" s="872"/>
      <c r="BD110" s="872"/>
      <c r="BE110" s="872"/>
      <c r="BF110" s="872"/>
      <c r="BG110" s="872"/>
      <c r="BH110" s="872"/>
      <c r="BI110" s="872"/>
      <c r="BJ110" s="872"/>
      <c r="BK110" s="872"/>
      <c r="BL110" s="872"/>
      <c r="BM110" s="872"/>
      <c r="BN110" s="872"/>
      <c r="BO110" s="872"/>
      <c r="BP110" s="873"/>
      <c r="BQ110" s="925">
        <v>27491744</v>
      </c>
      <c r="BR110" s="906"/>
      <c r="BS110" s="906"/>
      <c r="BT110" s="906"/>
      <c r="BU110" s="906"/>
      <c r="BV110" s="906">
        <v>28376178</v>
      </c>
      <c r="BW110" s="906"/>
      <c r="BX110" s="906"/>
      <c r="BY110" s="906"/>
      <c r="BZ110" s="906"/>
      <c r="CA110" s="906">
        <v>28000121</v>
      </c>
      <c r="CB110" s="906"/>
      <c r="CC110" s="906"/>
      <c r="CD110" s="906"/>
      <c r="CE110" s="906"/>
      <c r="CF110" s="930">
        <v>116.2</v>
      </c>
      <c r="CG110" s="931"/>
      <c r="CH110" s="931"/>
      <c r="CI110" s="931"/>
      <c r="CJ110" s="931"/>
      <c r="CK110" s="990" t="s">
        <v>432</v>
      </c>
      <c r="CL110" s="883"/>
      <c r="CM110" s="924" t="s">
        <v>433</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434</v>
      </c>
      <c r="DH110" s="906"/>
      <c r="DI110" s="906"/>
      <c r="DJ110" s="906"/>
      <c r="DK110" s="906"/>
      <c r="DL110" s="906" t="s">
        <v>434</v>
      </c>
      <c r="DM110" s="906"/>
      <c r="DN110" s="906"/>
      <c r="DO110" s="906"/>
      <c r="DP110" s="906"/>
      <c r="DQ110" s="906" t="s">
        <v>435</v>
      </c>
      <c r="DR110" s="906"/>
      <c r="DS110" s="906"/>
      <c r="DT110" s="906"/>
      <c r="DU110" s="906"/>
      <c r="DV110" s="907" t="s">
        <v>435</v>
      </c>
      <c r="DW110" s="907"/>
      <c r="DX110" s="907"/>
      <c r="DY110" s="907"/>
      <c r="DZ110" s="908"/>
    </row>
    <row r="111" spans="1:131" s="233" customFormat="1" ht="26.25" customHeight="1" x14ac:dyDescent="0.2">
      <c r="A111" s="838" t="s">
        <v>436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v>22537</v>
      </c>
      <c r="AB111" s="983"/>
      <c r="AC111" s="983"/>
      <c r="AD111" s="983"/>
      <c r="AE111" s="984"/>
      <c r="AF111" s="985">
        <v>37720</v>
      </c>
      <c r="AG111" s="983"/>
      <c r="AH111" s="983"/>
      <c r="AI111" s="983"/>
      <c r="AJ111" s="984"/>
      <c r="AK111" s="985">
        <v>52183</v>
      </c>
      <c r="AL111" s="983"/>
      <c r="AM111" s="983"/>
      <c r="AN111" s="983"/>
      <c r="AO111" s="984"/>
      <c r="AP111" s="986">
        <v>0.2</v>
      </c>
      <c r="AQ111" s="987"/>
      <c r="AR111" s="987"/>
      <c r="AS111" s="987"/>
      <c r="AT111" s="988"/>
      <c r="AU111" s="996"/>
      <c r="AV111" s="997"/>
      <c r="AW111" s="997"/>
      <c r="AX111" s="997"/>
      <c r="AY111" s="997"/>
      <c r="AZ111" s="879" t="s">
        <v>437</v>
      </c>
      <c r="BA111" s="816"/>
      <c r="BB111" s="816"/>
      <c r="BC111" s="816"/>
      <c r="BD111" s="816"/>
      <c r="BE111" s="816"/>
      <c r="BF111" s="816"/>
      <c r="BG111" s="816"/>
      <c r="BH111" s="816"/>
      <c r="BI111" s="816"/>
      <c r="BJ111" s="816"/>
      <c r="BK111" s="816"/>
      <c r="BL111" s="816"/>
      <c r="BM111" s="816"/>
      <c r="BN111" s="816"/>
      <c r="BO111" s="816"/>
      <c r="BP111" s="817"/>
      <c r="BQ111" s="880">
        <v>1022894</v>
      </c>
      <c r="BR111" s="881"/>
      <c r="BS111" s="881"/>
      <c r="BT111" s="881"/>
      <c r="BU111" s="881"/>
      <c r="BV111" s="881">
        <v>943852</v>
      </c>
      <c r="BW111" s="881"/>
      <c r="BX111" s="881"/>
      <c r="BY111" s="881"/>
      <c r="BZ111" s="881"/>
      <c r="CA111" s="881">
        <v>864335</v>
      </c>
      <c r="CB111" s="881"/>
      <c r="CC111" s="881"/>
      <c r="CD111" s="881"/>
      <c r="CE111" s="881"/>
      <c r="CF111" s="939">
        <v>3.6</v>
      </c>
      <c r="CG111" s="940"/>
      <c r="CH111" s="940"/>
      <c r="CI111" s="940"/>
      <c r="CJ111" s="940"/>
      <c r="CK111" s="991"/>
      <c r="CL111" s="885"/>
      <c r="CM111" s="879" t="s">
        <v>438</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435</v>
      </c>
      <c r="DH111" s="881"/>
      <c r="DI111" s="881"/>
      <c r="DJ111" s="881"/>
      <c r="DK111" s="881"/>
      <c r="DL111" s="881" t="s">
        <v>435</v>
      </c>
      <c r="DM111" s="881"/>
      <c r="DN111" s="881"/>
      <c r="DO111" s="881"/>
      <c r="DP111" s="881"/>
      <c r="DQ111" s="881" t="s">
        <v>435</v>
      </c>
      <c r="DR111" s="881"/>
      <c r="DS111" s="881"/>
      <c r="DT111" s="881"/>
      <c r="DU111" s="881"/>
      <c r="DV111" s="858" t="s">
        <v>434</v>
      </c>
      <c r="DW111" s="858"/>
      <c r="DX111" s="858"/>
      <c r="DY111" s="858"/>
      <c r="DZ111" s="859"/>
    </row>
    <row r="112" spans="1:131" s="233" customFormat="1" ht="26.25" customHeight="1" x14ac:dyDescent="0.2">
      <c r="A112" s="976" t="s">
        <v>439</v>
      </c>
      <c r="B112" s="977"/>
      <c r="C112" s="816" t="s">
        <v>440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121262</v>
      </c>
      <c r="AB112" s="844"/>
      <c r="AC112" s="844"/>
      <c r="AD112" s="844"/>
      <c r="AE112" s="845"/>
      <c r="AF112" s="846">
        <v>119928</v>
      </c>
      <c r="AG112" s="844"/>
      <c r="AH112" s="844"/>
      <c r="AI112" s="844"/>
      <c r="AJ112" s="845"/>
      <c r="AK112" s="846">
        <v>118595</v>
      </c>
      <c r="AL112" s="844"/>
      <c r="AM112" s="844"/>
      <c r="AN112" s="844"/>
      <c r="AO112" s="845"/>
      <c r="AP112" s="888">
        <v>0.5</v>
      </c>
      <c r="AQ112" s="889"/>
      <c r="AR112" s="889"/>
      <c r="AS112" s="889"/>
      <c r="AT112" s="890"/>
      <c r="AU112" s="996"/>
      <c r="AV112" s="997"/>
      <c r="AW112" s="997"/>
      <c r="AX112" s="997"/>
      <c r="AY112" s="997"/>
      <c r="AZ112" s="879" t="s">
        <v>441</v>
      </c>
      <c r="BA112" s="816"/>
      <c r="BB112" s="816"/>
      <c r="BC112" s="816"/>
      <c r="BD112" s="816"/>
      <c r="BE112" s="816"/>
      <c r="BF112" s="816"/>
      <c r="BG112" s="816"/>
      <c r="BH112" s="816"/>
      <c r="BI112" s="816"/>
      <c r="BJ112" s="816"/>
      <c r="BK112" s="816"/>
      <c r="BL112" s="816"/>
      <c r="BM112" s="816"/>
      <c r="BN112" s="816"/>
      <c r="BO112" s="816"/>
      <c r="BP112" s="817"/>
      <c r="BQ112" s="880">
        <v>1864332</v>
      </c>
      <c r="BR112" s="881"/>
      <c r="BS112" s="881"/>
      <c r="BT112" s="881"/>
      <c r="BU112" s="881"/>
      <c r="BV112" s="881">
        <v>1713305</v>
      </c>
      <c r="BW112" s="881"/>
      <c r="BX112" s="881"/>
      <c r="BY112" s="881"/>
      <c r="BZ112" s="881"/>
      <c r="CA112" s="881">
        <v>1715401</v>
      </c>
      <c r="CB112" s="881"/>
      <c r="CC112" s="881"/>
      <c r="CD112" s="881"/>
      <c r="CE112" s="881"/>
      <c r="CF112" s="939">
        <v>7.1</v>
      </c>
      <c r="CG112" s="940"/>
      <c r="CH112" s="940"/>
      <c r="CI112" s="940"/>
      <c r="CJ112" s="940"/>
      <c r="CK112" s="991"/>
      <c r="CL112" s="885"/>
      <c r="CM112" s="879" t="s">
        <v>442</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435</v>
      </c>
      <c r="DH112" s="881"/>
      <c r="DI112" s="881"/>
      <c r="DJ112" s="881"/>
      <c r="DK112" s="881"/>
      <c r="DL112" s="881" t="s">
        <v>435</v>
      </c>
      <c r="DM112" s="881"/>
      <c r="DN112" s="881"/>
      <c r="DO112" s="881"/>
      <c r="DP112" s="881"/>
      <c r="DQ112" s="881" t="s">
        <v>434</v>
      </c>
      <c r="DR112" s="881"/>
      <c r="DS112" s="881"/>
      <c r="DT112" s="881"/>
      <c r="DU112" s="881"/>
      <c r="DV112" s="858" t="s">
        <v>435</v>
      </c>
      <c r="DW112" s="858"/>
      <c r="DX112" s="858"/>
      <c r="DY112" s="858"/>
      <c r="DZ112" s="859"/>
    </row>
    <row r="113" spans="1:130" s="233" customFormat="1" ht="26.25" customHeight="1" x14ac:dyDescent="0.2">
      <c r="A113" s="978"/>
      <c r="B113" s="979"/>
      <c r="C113" s="816" t="s">
        <v>443</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150645</v>
      </c>
      <c r="AB113" s="983"/>
      <c r="AC113" s="983"/>
      <c r="AD113" s="983"/>
      <c r="AE113" s="984"/>
      <c r="AF113" s="985">
        <v>149859</v>
      </c>
      <c r="AG113" s="983"/>
      <c r="AH113" s="983"/>
      <c r="AI113" s="983"/>
      <c r="AJ113" s="984"/>
      <c r="AK113" s="985">
        <v>150980</v>
      </c>
      <c r="AL113" s="983"/>
      <c r="AM113" s="983"/>
      <c r="AN113" s="983"/>
      <c r="AO113" s="984"/>
      <c r="AP113" s="986">
        <v>0.6</v>
      </c>
      <c r="AQ113" s="987"/>
      <c r="AR113" s="987"/>
      <c r="AS113" s="987"/>
      <c r="AT113" s="988"/>
      <c r="AU113" s="996"/>
      <c r="AV113" s="997"/>
      <c r="AW113" s="997"/>
      <c r="AX113" s="997"/>
      <c r="AY113" s="997"/>
      <c r="AZ113" s="879" t="s">
        <v>444</v>
      </c>
      <c r="BA113" s="816"/>
      <c r="BB113" s="816"/>
      <c r="BC113" s="816"/>
      <c r="BD113" s="816"/>
      <c r="BE113" s="816"/>
      <c r="BF113" s="816"/>
      <c r="BG113" s="816"/>
      <c r="BH113" s="816"/>
      <c r="BI113" s="816"/>
      <c r="BJ113" s="816"/>
      <c r="BK113" s="816"/>
      <c r="BL113" s="816"/>
      <c r="BM113" s="816"/>
      <c r="BN113" s="816"/>
      <c r="BO113" s="816"/>
      <c r="BP113" s="817"/>
      <c r="BQ113" s="880">
        <v>4349600</v>
      </c>
      <c r="BR113" s="881"/>
      <c r="BS113" s="881"/>
      <c r="BT113" s="881"/>
      <c r="BU113" s="881"/>
      <c r="BV113" s="881">
        <v>4312874</v>
      </c>
      <c r="BW113" s="881"/>
      <c r="BX113" s="881"/>
      <c r="BY113" s="881"/>
      <c r="BZ113" s="881"/>
      <c r="CA113" s="881">
        <v>4224394</v>
      </c>
      <c r="CB113" s="881"/>
      <c r="CC113" s="881"/>
      <c r="CD113" s="881"/>
      <c r="CE113" s="881"/>
      <c r="CF113" s="939">
        <v>17.5</v>
      </c>
      <c r="CG113" s="940"/>
      <c r="CH113" s="940"/>
      <c r="CI113" s="940"/>
      <c r="CJ113" s="940"/>
      <c r="CK113" s="991"/>
      <c r="CL113" s="885"/>
      <c r="CM113" s="879" t="s">
        <v>445</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434</v>
      </c>
      <c r="DH113" s="844"/>
      <c r="DI113" s="844"/>
      <c r="DJ113" s="844"/>
      <c r="DK113" s="845"/>
      <c r="DL113" s="846" t="s">
        <v>126</v>
      </c>
      <c r="DM113" s="844"/>
      <c r="DN113" s="844"/>
      <c r="DO113" s="844"/>
      <c r="DP113" s="845"/>
      <c r="DQ113" s="846" t="s">
        <v>126</v>
      </c>
      <c r="DR113" s="844"/>
      <c r="DS113" s="844"/>
      <c r="DT113" s="844"/>
      <c r="DU113" s="845"/>
      <c r="DV113" s="888" t="s">
        <v>435</v>
      </c>
      <c r="DW113" s="889"/>
      <c r="DX113" s="889"/>
      <c r="DY113" s="889"/>
      <c r="DZ113" s="890"/>
    </row>
    <row r="114" spans="1:130" s="233" customFormat="1" ht="26.25" customHeight="1" x14ac:dyDescent="0.2">
      <c r="A114" s="978"/>
      <c r="B114" s="979"/>
      <c r="C114" s="816" t="s">
        <v>446</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52282</v>
      </c>
      <c r="AB114" s="844"/>
      <c r="AC114" s="844"/>
      <c r="AD114" s="844"/>
      <c r="AE114" s="845"/>
      <c r="AF114" s="846">
        <v>116889</v>
      </c>
      <c r="AG114" s="844"/>
      <c r="AH114" s="844"/>
      <c r="AI114" s="844"/>
      <c r="AJ114" s="845"/>
      <c r="AK114" s="846">
        <v>216346</v>
      </c>
      <c r="AL114" s="844"/>
      <c r="AM114" s="844"/>
      <c r="AN114" s="844"/>
      <c r="AO114" s="845"/>
      <c r="AP114" s="888">
        <v>0.9</v>
      </c>
      <c r="AQ114" s="889"/>
      <c r="AR114" s="889"/>
      <c r="AS114" s="889"/>
      <c r="AT114" s="890"/>
      <c r="AU114" s="996"/>
      <c r="AV114" s="997"/>
      <c r="AW114" s="997"/>
      <c r="AX114" s="997"/>
      <c r="AY114" s="997"/>
      <c r="AZ114" s="879" t="s">
        <v>447</v>
      </c>
      <c r="BA114" s="816"/>
      <c r="BB114" s="816"/>
      <c r="BC114" s="816"/>
      <c r="BD114" s="816"/>
      <c r="BE114" s="816"/>
      <c r="BF114" s="816"/>
      <c r="BG114" s="816"/>
      <c r="BH114" s="816"/>
      <c r="BI114" s="816"/>
      <c r="BJ114" s="816"/>
      <c r="BK114" s="816"/>
      <c r="BL114" s="816"/>
      <c r="BM114" s="816"/>
      <c r="BN114" s="816"/>
      <c r="BO114" s="816"/>
      <c r="BP114" s="817"/>
      <c r="BQ114" s="880">
        <v>2627481</v>
      </c>
      <c r="BR114" s="881"/>
      <c r="BS114" s="881"/>
      <c r="BT114" s="881"/>
      <c r="BU114" s="881"/>
      <c r="BV114" s="881">
        <v>2451664</v>
      </c>
      <c r="BW114" s="881"/>
      <c r="BX114" s="881"/>
      <c r="BY114" s="881"/>
      <c r="BZ114" s="881"/>
      <c r="CA114" s="881">
        <v>2407774</v>
      </c>
      <c r="CB114" s="881"/>
      <c r="CC114" s="881"/>
      <c r="CD114" s="881"/>
      <c r="CE114" s="881"/>
      <c r="CF114" s="939">
        <v>10</v>
      </c>
      <c r="CG114" s="940"/>
      <c r="CH114" s="940"/>
      <c r="CI114" s="940"/>
      <c r="CJ114" s="940"/>
      <c r="CK114" s="991"/>
      <c r="CL114" s="885"/>
      <c r="CM114" s="879" t="s">
        <v>448</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435</v>
      </c>
      <c r="DH114" s="844"/>
      <c r="DI114" s="844"/>
      <c r="DJ114" s="844"/>
      <c r="DK114" s="845"/>
      <c r="DL114" s="846" t="s">
        <v>435</v>
      </c>
      <c r="DM114" s="844"/>
      <c r="DN114" s="844"/>
      <c r="DO114" s="844"/>
      <c r="DP114" s="845"/>
      <c r="DQ114" s="846" t="s">
        <v>435</v>
      </c>
      <c r="DR114" s="844"/>
      <c r="DS114" s="844"/>
      <c r="DT114" s="844"/>
      <c r="DU114" s="845"/>
      <c r="DV114" s="888" t="s">
        <v>434</v>
      </c>
      <c r="DW114" s="889"/>
      <c r="DX114" s="889"/>
      <c r="DY114" s="889"/>
      <c r="DZ114" s="890"/>
    </row>
    <row r="115" spans="1:130" s="233" customFormat="1" ht="26.25" customHeight="1" x14ac:dyDescent="0.2">
      <c r="A115" s="978"/>
      <c r="B115" s="979"/>
      <c r="C115" s="816" t="s">
        <v>449</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78570</v>
      </c>
      <c r="AB115" s="983"/>
      <c r="AC115" s="983"/>
      <c r="AD115" s="983"/>
      <c r="AE115" s="984"/>
      <c r="AF115" s="985">
        <v>79042</v>
      </c>
      <c r="AG115" s="983"/>
      <c r="AH115" s="983"/>
      <c r="AI115" s="983"/>
      <c r="AJ115" s="984"/>
      <c r="AK115" s="985">
        <v>79517</v>
      </c>
      <c r="AL115" s="983"/>
      <c r="AM115" s="983"/>
      <c r="AN115" s="983"/>
      <c r="AO115" s="984"/>
      <c r="AP115" s="986">
        <v>0.3</v>
      </c>
      <c r="AQ115" s="987"/>
      <c r="AR115" s="987"/>
      <c r="AS115" s="987"/>
      <c r="AT115" s="988"/>
      <c r="AU115" s="996"/>
      <c r="AV115" s="997"/>
      <c r="AW115" s="997"/>
      <c r="AX115" s="997"/>
      <c r="AY115" s="997"/>
      <c r="AZ115" s="879" t="s">
        <v>450</v>
      </c>
      <c r="BA115" s="816"/>
      <c r="BB115" s="816"/>
      <c r="BC115" s="816"/>
      <c r="BD115" s="816"/>
      <c r="BE115" s="816"/>
      <c r="BF115" s="816"/>
      <c r="BG115" s="816"/>
      <c r="BH115" s="816"/>
      <c r="BI115" s="816"/>
      <c r="BJ115" s="816"/>
      <c r="BK115" s="816"/>
      <c r="BL115" s="816"/>
      <c r="BM115" s="816"/>
      <c r="BN115" s="816"/>
      <c r="BO115" s="816"/>
      <c r="BP115" s="817"/>
      <c r="BQ115" s="880" t="s">
        <v>435</v>
      </c>
      <c r="BR115" s="881"/>
      <c r="BS115" s="881"/>
      <c r="BT115" s="881"/>
      <c r="BU115" s="881"/>
      <c r="BV115" s="881" t="s">
        <v>126</v>
      </c>
      <c r="BW115" s="881"/>
      <c r="BX115" s="881"/>
      <c r="BY115" s="881"/>
      <c r="BZ115" s="881"/>
      <c r="CA115" s="881" t="s">
        <v>435</v>
      </c>
      <c r="CB115" s="881"/>
      <c r="CC115" s="881"/>
      <c r="CD115" s="881"/>
      <c r="CE115" s="881"/>
      <c r="CF115" s="939" t="s">
        <v>434</v>
      </c>
      <c r="CG115" s="940"/>
      <c r="CH115" s="940"/>
      <c r="CI115" s="940"/>
      <c r="CJ115" s="940"/>
      <c r="CK115" s="991"/>
      <c r="CL115" s="885"/>
      <c r="CM115" s="879" t="s">
        <v>451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434</v>
      </c>
      <c r="DH115" s="844"/>
      <c r="DI115" s="844"/>
      <c r="DJ115" s="844"/>
      <c r="DK115" s="845"/>
      <c r="DL115" s="846" t="s">
        <v>435</v>
      </c>
      <c r="DM115" s="844"/>
      <c r="DN115" s="844"/>
      <c r="DO115" s="844"/>
      <c r="DP115" s="845"/>
      <c r="DQ115" s="846" t="s">
        <v>435</v>
      </c>
      <c r="DR115" s="844"/>
      <c r="DS115" s="844"/>
      <c r="DT115" s="844"/>
      <c r="DU115" s="845"/>
      <c r="DV115" s="888" t="s">
        <v>435</v>
      </c>
      <c r="DW115" s="889"/>
      <c r="DX115" s="889"/>
      <c r="DY115" s="889"/>
      <c r="DZ115" s="890"/>
    </row>
    <row r="116" spans="1:130" s="233" customFormat="1" ht="26.25" customHeight="1" x14ac:dyDescent="0.2">
      <c r="A116" s="980"/>
      <c r="B116" s="981"/>
      <c r="C116" s="903" t="s">
        <v>452</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435</v>
      </c>
      <c r="AB116" s="844"/>
      <c r="AC116" s="844"/>
      <c r="AD116" s="844"/>
      <c r="AE116" s="845"/>
      <c r="AF116" s="846" t="s">
        <v>435</v>
      </c>
      <c r="AG116" s="844"/>
      <c r="AH116" s="844"/>
      <c r="AI116" s="844"/>
      <c r="AJ116" s="845"/>
      <c r="AK116" s="846" t="s">
        <v>435</v>
      </c>
      <c r="AL116" s="844"/>
      <c r="AM116" s="844"/>
      <c r="AN116" s="844"/>
      <c r="AO116" s="845"/>
      <c r="AP116" s="888" t="s">
        <v>435</v>
      </c>
      <c r="AQ116" s="889"/>
      <c r="AR116" s="889"/>
      <c r="AS116" s="889"/>
      <c r="AT116" s="890"/>
      <c r="AU116" s="996"/>
      <c r="AV116" s="997"/>
      <c r="AW116" s="997"/>
      <c r="AX116" s="997"/>
      <c r="AY116" s="997"/>
      <c r="AZ116" s="973" t="s">
        <v>453</v>
      </c>
      <c r="BA116" s="974"/>
      <c r="BB116" s="974"/>
      <c r="BC116" s="974"/>
      <c r="BD116" s="974"/>
      <c r="BE116" s="974"/>
      <c r="BF116" s="974"/>
      <c r="BG116" s="974"/>
      <c r="BH116" s="974"/>
      <c r="BI116" s="974"/>
      <c r="BJ116" s="974"/>
      <c r="BK116" s="974"/>
      <c r="BL116" s="974"/>
      <c r="BM116" s="974"/>
      <c r="BN116" s="974"/>
      <c r="BO116" s="974"/>
      <c r="BP116" s="975"/>
      <c r="BQ116" s="880" t="s">
        <v>434</v>
      </c>
      <c r="BR116" s="881"/>
      <c r="BS116" s="881"/>
      <c r="BT116" s="881"/>
      <c r="BU116" s="881"/>
      <c r="BV116" s="881" t="s">
        <v>434</v>
      </c>
      <c r="BW116" s="881"/>
      <c r="BX116" s="881"/>
      <c r="BY116" s="881"/>
      <c r="BZ116" s="881"/>
      <c r="CA116" s="881" t="s">
        <v>435</v>
      </c>
      <c r="CB116" s="881"/>
      <c r="CC116" s="881"/>
      <c r="CD116" s="881"/>
      <c r="CE116" s="881"/>
      <c r="CF116" s="939" t="s">
        <v>434</v>
      </c>
      <c r="CG116" s="940"/>
      <c r="CH116" s="940"/>
      <c r="CI116" s="940"/>
      <c r="CJ116" s="940"/>
      <c r="CK116" s="991"/>
      <c r="CL116" s="885"/>
      <c r="CM116" s="879" t="s">
        <v>454</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434</v>
      </c>
      <c r="DH116" s="844"/>
      <c r="DI116" s="844"/>
      <c r="DJ116" s="844"/>
      <c r="DK116" s="845"/>
      <c r="DL116" s="846" t="s">
        <v>435</v>
      </c>
      <c r="DM116" s="844"/>
      <c r="DN116" s="844"/>
      <c r="DO116" s="844"/>
      <c r="DP116" s="845"/>
      <c r="DQ116" s="846" t="s">
        <v>435</v>
      </c>
      <c r="DR116" s="844"/>
      <c r="DS116" s="844"/>
      <c r="DT116" s="844"/>
      <c r="DU116" s="845"/>
      <c r="DV116" s="888" t="s">
        <v>434</v>
      </c>
      <c r="DW116" s="889"/>
      <c r="DX116" s="889"/>
      <c r="DY116" s="889"/>
      <c r="DZ116" s="890"/>
    </row>
    <row r="117" spans="1:130" s="233" customFormat="1" ht="26.25" customHeight="1" x14ac:dyDescent="0.2">
      <c r="A117" s="959" t="s">
        <v>184</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455</v>
      </c>
      <c r="Z117" s="961"/>
      <c r="AA117" s="966">
        <v>3075450</v>
      </c>
      <c r="AB117" s="967"/>
      <c r="AC117" s="967"/>
      <c r="AD117" s="967"/>
      <c r="AE117" s="968"/>
      <c r="AF117" s="969">
        <v>3206328</v>
      </c>
      <c r="AG117" s="967"/>
      <c r="AH117" s="967"/>
      <c r="AI117" s="967"/>
      <c r="AJ117" s="968"/>
      <c r="AK117" s="969">
        <v>3401457</v>
      </c>
      <c r="AL117" s="967"/>
      <c r="AM117" s="967"/>
      <c r="AN117" s="967"/>
      <c r="AO117" s="968"/>
      <c r="AP117" s="970"/>
      <c r="AQ117" s="971"/>
      <c r="AR117" s="971"/>
      <c r="AS117" s="971"/>
      <c r="AT117" s="972"/>
      <c r="AU117" s="996"/>
      <c r="AV117" s="997"/>
      <c r="AW117" s="997"/>
      <c r="AX117" s="997"/>
      <c r="AY117" s="997"/>
      <c r="AZ117" s="927" t="s">
        <v>456</v>
      </c>
      <c r="BA117" s="928"/>
      <c r="BB117" s="928"/>
      <c r="BC117" s="928"/>
      <c r="BD117" s="928"/>
      <c r="BE117" s="928"/>
      <c r="BF117" s="928"/>
      <c r="BG117" s="928"/>
      <c r="BH117" s="928"/>
      <c r="BI117" s="928"/>
      <c r="BJ117" s="928"/>
      <c r="BK117" s="928"/>
      <c r="BL117" s="928"/>
      <c r="BM117" s="928"/>
      <c r="BN117" s="928"/>
      <c r="BO117" s="928"/>
      <c r="BP117" s="929"/>
      <c r="BQ117" s="880" t="s">
        <v>435</v>
      </c>
      <c r="BR117" s="881"/>
      <c r="BS117" s="881"/>
      <c r="BT117" s="881"/>
      <c r="BU117" s="881"/>
      <c r="BV117" s="881" t="s">
        <v>435</v>
      </c>
      <c r="BW117" s="881"/>
      <c r="BX117" s="881"/>
      <c r="BY117" s="881"/>
      <c r="BZ117" s="881"/>
      <c r="CA117" s="881" t="s">
        <v>435</v>
      </c>
      <c r="CB117" s="881"/>
      <c r="CC117" s="881"/>
      <c r="CD117" s="881"/>
      <c r="CE117" s="881"/>
      <c r="CF117" s="939" t="s">
        <v>435</v>
      </c>
      <c r="CG117" s="940"/>
      <c r="CH117" s="940"/>
      <c r="CI117" s="940"/>
      <c r="CJ117" s="940"/>
      <c r="CK117" s="991"/>
      <c r="CL117" s="885"/>
      <c r="CM117" s="879" t="s">
        <v>457</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435</v>
      </c>
      <c r="DH117" s="844"/>
      <c r="DI117" s="844"/>
      <c r="DJ117" s="844"/>
      <c r="DK117" s="845"/>
      <c r="DL117" s="846" t="s">
        <v>435</v>
      </c>
      <c r="DM117" s="844"/>
      <c r="DN117" s="844"/>
      <c r="DO117" s="844"/>
      <c r="DP117" s="845"/>
      <c r="DQ117" s="846" t="s">
        <v>435</v>
      </c>
      <c r="DR117" s="844"/>
      <c r="DS117" s="844"/>
      <c r="DT117" s="844"/>
      <c r="DU117" s="845"/>
      <c r="DV117" s="888" t="s">
        <v>435</v>
      </c>
      <c r="DW117" s="889"/>
      <c r="DX117" s="889"/>
      <c r="DY117" s="889"/>
      <c r="DZ117" s="890"/>
    </row>
    <row r="118" spans="1:130" s="233" customFormat="1" ht="26.25" customHeight="1" x14ac:dyDescent="0.2">
      <c r="A118" s="959" t="s">
        <v>429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426</v>
      </c>
      <c r="AB118" s="960"/>
      <c r="AC118" s="960"/>
      <c r="AD118" s="960"/>
      <c r="AE118" s="961"/>
      <c r="AF118" s="962" t="s">
        <v>427</v>
      </c>
      <c r="AG118" s="960"/>
      <c r="AH118" s="960"/>
      <c r="AI118" s="960"/>
      <c r="AJ118" s="961"/>
      <c r="AK118" s="962" t="s">
        <v>302</v>
      </c>
      <c r="AL118" s="960"/>
      <c r="AM118" s="960"/>
      <c r="AN118" s="960"/>
      <c r="AO118" s="961"/>
      <c r="AP118" s="963" t="s">
        <v>428</v>
      </c>
      <c r="AQ118" s="964"/>
      <c r="AR118" s="964"/>
      <c r="AS118" s="964"/>
      <c r="AT118" s="965"/>
      <c r="AU118" s="996"/>
      <c r="AV118" s="997"/>
      <c r="AW118" s="997"/>
      <c r="AX118" s="997"/>
      <c r="AY118" s="997"/>
      <c r="AZ118" s="902" t="s">
        <v>458</v>
      </c>
      <c r="BA118" s="903"/>
      <c r="BB118" s="903"/>
      <c r="BC118" s="903"/>
      <c r="BD118" s="903"/>
      <c r="BE118" s="903"/>
      <c r="BF118" s="903"/>
      <c r="BG118" s="903"/>
      <c r="BH118" s="903"/>
      <c r="BI118" s="903"/>
      <c r="BJ118" s="903"/>
      <c r="BK118" s="903"/>
      <c r="BL118" s="903"/>
      <c r="BM118" s="903"/>
      <c r="BN118" s="903"/>
      <c r="BO118" s="903"/>
      <c r="BP118" s="904"/>
      <c r="BQ118" s="943" t="s">
        <v>435</v>
      </c>
      <c r="BR118" s="909"/>
      <c r="BS118" s="909"/>
      <c r="BT118" s="909"/>
      <c r="BU118" s="909"/>
      <c r="BV118" s="909" t="s">
        <v>434</v>
      </c>
      <c r="BW118" s="909"/>
      <c r="BX118" s="909"/>
      <c r="BY118" s="909"/>
      <c r="BZ118" s="909"/>
      <c r="CA118" s="909" t="s">
        <v>435</v>
      </c>
      <c r="CB118" s="909"/>
      <c r="CC118" s="909"/>
      <c r="CD118" s="909"/>
      <c r="CE118" s="909"/>
      <c r="CF118" s="939" t="s">
        <v>435</v>
      </c>
      <c r="CG118" s="940"/>
      <c r="CH118" s="940"/>
      <c r="CI118" s="940"/>
      <c r="CJ118" s="940"/>
      <c r="CK118" s="991"/>
      <c r="CL118" s="885"/>
      <c r="CM118" s="879" t="s">
        <v>459</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435</v>
      </c>
      <c r="DH118" s="844"/>
      <c r="DI118" s="844"/>
      <c r="DJ118" s="844"/>
      <c r="DK118" s="845"/>
      <c r="DL118" s="846" t="s">
        <v>435</v>
      </c>
      <c r="DM118" s="844"/>
      <c r="DN118" s="844"/>
      <c r="DO118" s="844"/>
      <c r="DP118" s="845"/>
      <c r="DQ118" s="846" t="s">
        <v>435</v>
      </c>
      <c r="DR118" s="844"/>
      <c r="DS118" s="844"/>
      <c r="DT118" s="844"/>
      <c r="DU118" s="845"/>
      <c r="DV118" s="888" t="s">
        <v>435</v>
      </c>
      <c r="DW118" s="889"/>
      <c r="DX118" s="889"/>
      <c r="DY118" s="889"/>
      <c r="DZ118" s="890"/>
    </row>
    <row r="119" spans="1:130" s="233" customFormat="1" ht="26.25" customHeight="1" x14ac:dyDescent="0.2">
      <c r="A119" s="882" t="s">
        <v>432</v>
      </c>
      <c r="B119" s="883"/>
      <c r="C119" s="924" t="s">
        <v>433</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435</v>
      </c>
      <c r="AB119" s="953"/>
      <c r="AC119" s="953"/>
      <c r="AD119" s="953"/>
      <c r="AE119" s="954"/>
      <c r="AF119" s="955" t="s">
        <v>435</v>
      </c>
      <c r="AG119" s="953"/>
      <c r="AH119" s="953"/>
      <c r="AI119" s="953"/>
      <c r="AJ119" s="954"/>
      <c r="AK119" s="955" t="s">
        <v>435</v>
      </c>
      <c r="AL119" s="953"/>
      <c r="AM119" s="953"/>
      <c r="AN119" s="953"/>
      <c r="AO119" s="954"/>
      <c r="AP119" s="956" t="s">
        <v>435</v>
      </c>
      <c r="AQ119" s="957"/>
      <c r="AR119" s="957"/>
      <c r="AS119" s="957"/>
      <c r="AT119" s="958"/>
      <c r="AU119" s="998"/>
      <c r="AV119" s="999"/>
      <c r="AW119" s="999"/>
      <c r="AX119" s="999"/>
      <c r="AY119" s="999"/>
      <c r="AZ119" s="254" t="s">
        <v>184</v>
      </c>
      <c r="BA119" s="254"/>
      <c r="BB119" s="254"/>
      <c r="BC119" s="254"/>
      <c r="BD119" s="254"/>
      <c r="BE119" s="254"/>
      <c r="BF119" s="254"/>
      <c r="BG119" s="254"/>
      <c r="BH119" s="254"/>
      <c r="BI119" s="254"/>
      <c r="BJ119" s="254"/>
      <c r="BK119" s="254"/>
      <c r="BL119" s="254"/>
      <c r="BM119" s="254"/>
      <c r="BN119" s="254"/>
      <c r="BO119" s="941" t="s">
        <v>460</v>
      </c>
      <c r="BP119" s="942"/>
      <c r="BQ119" s="943">
        <v>37356051</v>
      </c>
      <c r="BR119" s="909"/>
      <c r="BS119" s="909"/>
      <c r="BT119" s="909"/>
      <c r="BU119" s="909"/>
      <c r="BV119" s="909">
        <v>37797873</v>
      </c>
      <c r="BW119" s="909"/>
      <c r="BX119" s="909"/>
      <c r="BY119" s="909"/>
      <c r="BZ119" s="909"/>
      <c r="CA119" s="909">
        <v>37212025</v>
      </c>
      <c r="CB119" s="909"/>
      <c r="CC119" s="909"/>
      <c r="CD119" s="909"/>
      <c r="CE119" s="909"/>
      <c r="CF119" s="812"/>
      <c r="CG119" s="813"/>
      <c r="CH119" s="813"/>
      <c r="CI119" s="813"/>
      <c r="CJ119" s="898"/>
      <c r="CK119" s="992"/>
      <c r="CL119" s="887"/>
      <c r="CM119" s="902" t="s">
        <v>461</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1022894</v>
      </c>
      <c r="DH119" s="828"/>
      <c r="DI119" s="828"/>
      <c r="DJ119" s="828"/>
      <c r="DK119" s="829"/>
      <c r="DL119" s="830">
        <v>943852</v>
      </c>
      <c r="DM119" s="828"/>
      <c r="DN119" s="828"/>
      <c r="DO119" s="828"/>
      <c r="DP119" s="829"/>
      <c r="DQ119" s="830">
        <v>864335</v>
      </c>
      <c r="DR119" s="828"/>
      <c r="DS119" s="828"/>
      <c r="DT119" s="828"/>
      <c r="DU119" s="829"/>
      <c r="DV119" s="912">
        <v>3.6</v>
      </c>
      <c r="DW119" s="913"/>
      <c r="DX119" s="913"/>
      <c r="DY119" s="913"/>
      <c r="DZ119" s="914"/>
    </row>
    <row r="120" spans="1:130" s="233" customFormat="1" ht="26.25" customHeight="1" x14ac:dyDescent="0.2">
      <c r="A120" s="884"/>
      <c r="B120" s="885"/>
      <c r="C120" s="879" t="s">
        <v>438</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435</v>
      </c>
      <c r="AB120" s="844"/>
      <c r="AC120" s="844"/>
      <c r="AD120" s="844"/>
      <c r="AE120" s="845"/>
      <c r="AF120" s="846" t="s">
        <v>435</v>
      </c>
      <c r="AG120" s="844"/>
      <c r="AH120" s="844"/>
      <c r="AI120" s="844"/>
      <c r="AJ120" s="845"/>
      <c r="AK120" s="846" t="s">
        <v>126</v>
      </c>
      <c r="AL120" s="844"/>
      <c r="AM120" s="844"/>
      <c r="AN120" s="844"/>
      <c r="AO120" s="845"/>
      <c r="AP120" s="888" t="s">
        <v>435</v>
      </c>
      <c r="AQ120" s="889"/>
      <c r="AR120" s="889"/>
      <c r="AS120" s="889"/>
      <c r="AT120" s="890"/>
      <c r="AU120" s="944" t="s">
        <v>462</v>
      </c>
      <c r="AV120" s="945"/>
      <c r="AW120" s="945"/>
      <c r="AX120" s="945"/>
      <c r="AY120" s="946"/>
      <c r="AZ120" s="924" t="s">
        <v>463</v>
      </c>
      <c r="BA120" s="872"/>
      <c r="BB120" s="872"/>
      <c r="BC120" s="872"/>
      <c r="BD120" s="872"/>
      <c r="BE120" s="872"/>
      <c r="BF120" s="872"/>
      <c r="BG120" s="872"/>
      <c r="BH120" s="872"/>
      <c r="BI120" s="872"/>
      <c r="BJ120" s="872"/>
      <c r="BK120" s="872"/>
      <c r="BL120" s="872"/>
      <c r="BM120" s="872"/>
      <c r="BN120" s="872"/>
      <c r="BO120" s="872"/>
      <c r="BP120" s="873"/>
      <c r="BQ120" s="925">
        <v>7549754</v>
      </c>
      <c r="BR120" s="906"/>
      <c r="BS120" s="906"/>
      <c r="BT120" s="906"/>
      <c r="BU120" s="906"/>
      <c r="BV120" s="906">
        <v>7769380</v>
      </c>
      <c r="BW120" s="906"/>
      <c r="BX120" s="906"/>
      <c r="BY120" s="906"/>
      <c r="BZ120" s="906"/>
      <c r="CA120" s="906">
        <v>9368161</v>
      </c>
      <c r="CB120" s="906"/>
      <c r="CC120" s="906"/>
      <c r="CD120" s="906"/>
      <c r="CE120" s="906"/>
      <c r="CF120" s="930">
        <v>38.9</v>
      </c>
      <c r="CG120" s="931"/>
      <c r="CH120" s="931"/>
      <c r="CI120" s="931"/>
      <c r="CJ120" s="931"/>
      <c r="CK120" s="932" t="s">
        <v>464</v>
      </c>
      <c r="CL120" s="916"/>
      <c r="CM120" s="916"/>
      <c r="CN120" s="916"/>
      <c r="CO120" s="917"/>
      <c r="CP120" s="936" t="s">
        <v>465</v>
      </c>
      <c r="CQ120" s="937"/>
      <c r="CR120" s="937"/>
      <c r="CS120" s="937"/>
      <c r="CT120" s="937"/>
      <c r="CU120" s="937"/>
      <c r="CV120" s="937"/>
      <c r="CW120" s="937"/>
      <c r="CX120" s="937"/>
      <c r="CY120" s="937"/>
      <c r="CZ120" s="937"/>
      <c r="DA120" s="937"/>
      <c r="DB120" s="937"/>
      <c r="DC120" s="937"/>
      <c r="DD120" s="937"/>
      <c r="DE120" s="937"/>
      <c r="DF120" s="938"/>
      <c r="DG120" s="925">
        <v>1864332</v>
      </c>
      <c r="DH120" s="906"/>
      <c r="DI120" s="906"/>
      <c r="DJ120" s="906"/>
      <c r="DK120" s="906"/>
      <c r="DL120" s="906">
        <v>1713305</v>
      </c>
      <c r="DM120" s="906"/>
      <c r="DN120" s="906"/>
      <c r="DO120" s="906"/>
      <c r="DP120" s="906"/>
      <c r="DQ120" s="906">
        <v>1715401</v>
      </c>
      <c r="DR120" s="906"/>
      <c r="DS120" s="906"/>
      <c r="DT120" s="906"/>
      <c r="DU120" s="906"/>
      <c r="DV120" s="907">
        <v>7.1</v>
      </c>
      <c r="DW120" s="907"/>
      <c r="DX120" s="907"/>
      <c r="DY120" s="907"/>
      <c r="DZ120" s="908"/>
    </row>
    <row r="121" spans="1:130" s="233" customFormat="1" ht="26.25" customHeight="1" x14ac:dyDescent="0.2">
      <c r="A121" s="884"/>
      <c r="B121" s="885"/>
      <c r="C121" s="927" t="s">
        <v>466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435</v>
      </c>
      <c r="AB121" s="844"/>
      <c r="AC121" s="844"/>
      <c r="AD121" s="844"/>
      <c r="AE121" s="845"/>
      <c r="AF121" s="846" t="s">
        <v>434</v>
      </c>
      <c r="AG121" s="844"/>
      <c r="AH121" s="844"/>
      <c r="AI121" s="844"/>
      <c r="AJ121" s="845"/>
      <c r="AK121" s="846" t="s">
        <v>435</v>
      </c>
      <c r="AL121" s="844"/>
      <c r="AM121" s="844"/>
      <c r="AN121" s="844"/>
      <c r="AO121" s="845"/>
      <c r="AP121" s="888" t="s">
        <v>435</v>
      </c>
      <c r="AQ121" s="889"/>
      <c r="AR121" s="889"/>
      <c r="AS121" s="889"/>
      <c r="AT121" s="890"/>
      <c r="AU121" s="947"/>
      <c r="AV121" s="948"/>
      <c r="AW121" s="948"/>
      <c r="AX121" s="948"/>
      <c r="AY121" s="949"/>
      <c r="AZ121" s="879" t="s">
        <v>467</v>
      </c>
      <c r="BA121" s="816"/>
      <c r="BB121" s="816"/>
      <c r="BC121" s="816"/>
      <c r="BD121" s="816"/>
      <c r="BE121" s="816"/>
      <c r="BF121" s="816"/>
      <c r="BG121" s="816"/>
      <c r="BH121" s="816"/>
      <c r="BI121" s="816"/>
      <c r="BJ121" s="816"/>
      <c r="BK121" s="816"/>
      <c r="BL121" s="816"/>
      <c r="BM121" s="816"/>
      <c r="BN121" s="816"/>
      <c r="BO121" s="816"/>
      <c r="BP121" s="817"/>
      <c r="BQ121" s="880">
        <v>5330917</v>
      </c>
      <c r="BR121" s="881"/>
      <c r="BS121" s="881"/>
      <c r="BT121" s="881"/>
      <c r="BU121" s="881"/>
      <c r="BV121" s="881">
        <v>5343396</v>
      </c>
      <c r="BW121" s="881"/>
      <c r="BX121" s="881"/>
      <c r="BY121" s="881"/>
      <c r="BZ121" s="881"/>
      <c r="CA121" s="881">
        <v>5007627</v>
      </c>
      <c r="CB121" s="881"/>
      <c r="CC121" s="881"/>
      <c r="CD121" s="881"/>
      <c r="CE121" s="881"/>
      <c r="CF121" s="939">
        <v>20.8</v>
      </c>
      <c r="CG121" s="940"/>
      <c r="CH121" s="940"/>
      <c r="CI121" s="940"/>
      <c r="CJ121" s="940"/>
      <c r="CK121" s="933"/>
      <c r="CL121" s="919"/>
      <c r="CM121" s="919"/>
      <c r="CN121" s="919"/>
      <c r="CO121" s="920"/>
      <c r="CP121" s="899" t="s">
        <v>468</v>
      </c>
      <c r="CQ121" s="900"/>
      <c r="CR121" s="900"/>
      <c r="CS121" s="900"/>
      <c r="CT121" s="900"/>
      <c r="CU121" s="900"/>
      <c r="CV121" s="900"/>
      <c r="CW121" s="900"/>
      <c r="CX121" s="900"/>
      <c r="CY121" s="900"/>
      <c r="CZ121" s="900"/>
      <c r="DA121" s="900"/>
      <c r="DB121" s="900"/>
      <c r="DC121" s="900"/>
      <c r="DD121" s="900"/>
      <c r="DE121" s="900"/>
      <c r="DF121" s="901"/>
      <c r="DG121" s="880" t="s">
        <v>435</v>
      </c>
      <c r="DH121" s="881"/>
      <c r="DI121" s="881"/>
      <c r="DJ121" s="881"/>
      <c r="DK121" s="881"/>
      <c r="DL121" s="881" t="s">
        <v>435</v>
      </c>
      <c r="DM121" s="881"/>
      <c r="DN121" s="881"/>
      <c r="DO121" s="881"/>
      <c r="DP121" s="881"/>
      <c r="DQ121" s="881" t="s">
        <v>435</v>
      </c>
      <c r="DR121" s="881"/>
      <c r="DS121" s="881"/>
      <c r="DT121" s="881"/>
      <c r="DU121" s="881"/>
      <c r="DV121" s="858" t="s">
        <v>435</v>
      </c>
      <c r="DW121" s="858"/>
      <c r="DX121" s="858"/>
      <c r="DY121" s="858"/>
      <c r="DZ121" s="859"/>
    </row>
    <row r="122" spans="1:130" s="233" customFormat="1" ht="26.25" customHeight="1" x14ac:dyDescent="0.2">
      <c r="A122" s="884"/>
      <c r="B122" s="885"/>
      <c r="C122" s="879" t="s">
        <v>448</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435</v>
      </c>
      <c r="AB122" s="844"/>
      <c r="AC122" s="844"/>
      <c r="AD122" s="844"/>
      <c r="AE122" s="845"/>
      <c r="AF122" s="846" t="s">
        <v>435</v>
      </c>
      <c r="AG122" s="844"/>
      <c r="AH122" s="844"/>
      <c r="AI122" s="844"/>
      <c r="AJ122" s="845"/>
      <c r="AK122" s="846" t="s">
        <v>435</v>
      </c>
      <c r="AL122" s="844"/>
      <c r="AM122" s="844"/>
      <c r="AN122" s="844"/>
      <c r="AO122" s="845"/>
      <c r="AP122" s="888" t="s">
        <v>435</v>
      </c>
      <c r="AQ122" s="889"/>
      <c r="AR122" s="889"/>
      <c r="AS122" s="889"/>
      <c r="AT122" s="890"/>
      <c r="AU122" s="947"/>
      <c r="AV122" s="948"/>
      <c r="AW122" s="948"/>
      <c r="AX122" s="948"/>
      <c r="AY122" s="949"/>
      <c r="AZ122" s="902" t="s">
        <v>469</v>
      </c>
      <c r="BA122" s="903"/>
      <c r="BB122" s="903"/>
      <c r="BC122" s="903"/>
      <c r="BD122" s="903"/>
      <c r="BE122" s="903"/>
      <c r="BF122" s="903"/>
      <c r="BG122" s="903"/>
      <c r="BH122" s="903"/>
      <c r="BI122" s="903"/>
      <c r="BJ122" s="903"/>
      <c r="BK122" s="903"/>
      <c r="BL122" s="903"/>
      <c r="BM122" s="903"/>
      <c r="BN122" s="903"/>
      <c r="BO122" s="903"/>
      <c r="BP122" s="904"/>
      <c r="BQ122" s="943">
        <v>17807298</v>
      </c>
      <c r="BR122" s="909"/>
      <c r="BS122" s="909"/>
      <c r="BT122" s="909"/>
      <c r="BU122" s="909"/>
      <c r="BV122" s="909">
        <v>16779453</v>
      </c>
      <c r="BW122" s="909"/>
      <c r="BX122" s="909"/>
      <c r="BY122" s="909"/>
      <c r="BZ122" s="909"/>
      <c r="CA122" s="909">
        <v>15900060</v>
      </c>
      <c r="CB122" s="909"/>
      <c r="CC122" s="909"/>
      <c r="CD122" s="909"/>
      <c r="CE122" s="909"/>
      <c r="CF122" s="910">
        <v>66</v>
      </c>
      <c r="CG122" s="911"/>
      <c r="CH122" s="911"/>
      <c r="CI122" s="911"/>
      <c r="CJ122" s="911"/>
      <c r="CK122" s="933"/>
      <c r="CL122" s="919"/>
      <c r="CM122" s="919"/>
      <c r="CN122" s="919"/>
      <c r="CO122" s="920"/>
      <c r="CP122" s="899" t="s">
        <v>470</v>
      </c>
      <c r="CQ122" s="900"/>
      <c r="CR122" s="900"/>
      <c r="CS122" s="900"/>
      <c r="CT122" s="900"/>
      <c r="CU122" s="900"/>
      <c r="CV122" s="900"/>
      <c r="CW122" s="900"/>
      <c r="CX122" s="900"/>
      <c r="CY122" s="900"/>
      <c r="CZ122" s="900"/>
      <c r="DA122" s="900"/>
      <c r="DB122" s="900"/>
      <c r="DC122" s="900"/>
      <c r="DD122" s="900"/>
      <c r="DE122" s="900"/>
      <c r="DF122" s="901"/>
      <c r="DG122" s="880" t="s">
        <v>435</v>
      </c>
      <c r="DH122" s="881"/>
      <c r="DI122" s="881"/>
      <c r="DJ122" s="881"/>
      <c r="DK122" s="881"/>
      <c r="DL122" s="881" t="s">
        <v>435</v>
      </c>
      <c r="DM122" s="881"/>
      <c r="DN122" s="881"/>
      <c r="DO122" s="881"/>
      <c r="DP122" s="881"/>
      <c r="DQ122" s="881" t="s">
        <v>435</v>
      </c>
      <c r="DR122" s="881"/>
      <c r="DS122" s="881"/>
      <c r="DT122" s="881"/>
      <c r="DU122" s="881"/>
      <c r="DV122" s="858" t="s">
        <v>435</v>
      </c>
      <c r="DW122" s="858"/>
      <c r="DX122" s="858"/>
      <c r="DY122" s="858"/>
      <c r="DZ122" s="859"/>
    </row>
    <row r="123" spans="1:130" s="233" customFormat="1" ht="26.25" customHeight="1" x14ac:dyDescent="0.2">
      <c r="A123" s="884"/>
      <c r="B123" s="885"/>
      <c r="C123" s="879" t="s">
        <v>454</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434</v>
      </c>
      <c r="AB123" s="844"/>
      <c r="AC123" s="844"/>
      <c r="AD123" s="844"/>
      <c r="AE123" s="845"/>
      <c r="AF123" s="846" t="s">
        <v>435</v>
      </c>
      <c r="AG123" s="844"/>
      <c r="AH123" s="844"/>
      <c r="AI123" s="844"/>
      <c r="AJ123" s="845"/>
      <c r="AK123" s="846" t="s">
        <v>435</v>
      </c>
      <c r="AL123" s="844"/>
      <c r="AM123" s="844"/>
      <c r="AN123" s="844"/>
      <c r="AO123" s="845"/>
      <c r="AP123" s="888" t="s">
        <v>435</v>
      </c>
      <c r="AQ123" s="889"/>
      <c r="AR123" s="889"/>
      <c r="AS123" s="889"/>
      <c r="AT123" s="890"/>
      <c r="AU123" s="950"/>
      <c r="AV123" s="951"/>
      <c r="AW123" s="951"/>
      <c r="AX123" s="951"/>
      <c r="AY123" s="951"/>
      <c r="AZ123" s="254" t="s">
        <v>184</v>
      </c>
      <c r="BA123" s="254"/>
      <c r="BB123" s="254"/>
      <c r="BC123" s="254"/>
      <c r="BD123" s="254"/>
      <c r="BE123" s="254"/>
      <c r="BF123" s="254"/>
      <c r="BG123" s="254"/>
      <c r="BH123" s="254"/>
      <c r="BI123" s="254"/>
      <c r="BJ123" s="254"/>
      <c r="BK123" s="254"/>
      <c r="BL123" s="254"/>
      <c r="BM123" s="254"/>
      <c r="BN123" s="254"/>
      <c r="BO123" s="941" t="s">
        <v>471</v>
      </c>
      <c r="BP123" s="942"/>
      <c r="BQ123" s="896">
        <v>30687969</v>
      </c>
      <c r="BR123" s="897"/>
      <c r="BS123" s="897"/>
      <c r="BT123" s="897"/>
      <c r="BU123" s="897"/>
      <c r="BV123" s="897">
        <v>29892229</v>
      </c>
      <c r="BW123" s="897"/>
      <c r="BX123" s="897"/>
      <c r="BY123" s="897"/>
      <c r="BZ123" s="897"/>
      <c r="CA123" s="897">
        <v>30275848</v>
      </c>
      <c r="CB123" s="897"/>
      <c r="CC123" s="897"/>
      <c r="CD123" s="897"/>
      <c r="CE123" s="897"/>
      <c r="CF123" s="812"/>
      <c r="CG123" s="813"/>
      <c r="CH123" s="813"/>
      <c r="CI123" s="813"/>
      <c r="CJ123" s="898"/>
      <c r="CK123" s="933"/>
      <c r="CL123" s="919"/>
      <c r="CM123" s="919"/>
      <c r="CN123" s="919"/>
      <c r="CO123" s="920"/>
      <c r="CP123" s="899" t="s">
        <v>472</v>
      </c>
      <c r="CQ123" s="900"/>
      <c r="CR123" s="900"/>
      <c r="CS123" s="900"/>
      <c r="CT123" s="900"/>
      <c r="CU123" s="900"/>
      <c r="CV123" s="900"/>
      <c r="CW123" s="900"/>
      <c r="CX123" s="900"/>
      <c r="CY123" s="900"/>
      <c r="CZ123" s="900"/>
      <c r="DA123" s="900"/>
      <c r="DB123" s="900"/>
      <c r="DC123" s="900"/>
      <c r="DD123" s="900"/>
      <c r="DE123" s="900"/>
      <c r="DF123" s="901"/>
      <c r="DG123" s="843" t="s">
        <v>435</v>
      </c>
      <c r="DH123" s="844"/>
      <c r="DI123" s="844"/>
      <c r="DJ123" s="844"/>
      <c r="DK123" s="845"/>
      <c r="DL123" s="846" t="s">
        <v>435</v>
      </c>
      <c r="DM123" s="844"/>
      <c r="DN123" s="844"/>
      <c r="DO123" s="844"/>
      <c r="DP123" s="845"/>
      <c r="DQ123" s="846" t="s">
        <v>435</v>
      </c>
      <c r="DR123" s="844"/>
      <c r="DS123" s="844"/>
      <c r="DT123" s="844"/>
      <c r="DU123" s="845"/>
      <c r="DV123" s="888" t="s">
        <v>435</v>
      </c>
      <c r="DW123" s="889"/>
      <c r="DX123" s="889"/>
      <c r="DY123" s="889"/>
      <c r="DZ123" s="890"/>
    </row>
    <row r="124" spans="1:130" s="233" customFormat="1" ht="26.25" customHeight="1" thickBot="1" x14ac:dyDescent="0.25">
      <c r="A124" s="884"/>
      <c r="B124" s="885"/>
      <c r="C124" s="879" t="s">
        <v>457</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435</v>
      </c>
      <c r="AB124" s="844"/>
      <c r="AC124" s="844"/>
      <c r="AD124" s="844"/>
      <c r="AE124" s="845"/>
      <c r="AF124" s="846" t="s">
        <v>434</v>
      </c>
      <c r="AG124" s="844"/>
      <c r="AH124" s="844"/>
      <c r="AI124" s="844"/>
      <c r="AJ124" s="845"/>
      <c r="AK124" s="846" t="s">
        <v>435</v>
      </c>
      <c r="AL124" s="844"/>
      <c r="AM124" s="844"/>
      <c r="AN124" s="844"/>
      <c r="AO124" s="845"/>
      <c r="AP124" s="888" t="s">
        <v>126</v>
      </c>
      <c r="AQ124" s="889"/>
      <c r="AR124" s="889"/>
      <c r="AS124" s="889"/>
      <c r="AT124" s="890"/>
      <c r="AU124" s="891" t="s">
        <v>473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28.6</v>
      </c>
      <c r="BR124" s="895"/>
      <c r="BS124" s="895"/>
      <c r="BT124" s="895"/>
      <c r="BU124" s="895"/>
      <c r="BV124" s="895">
        <v>32.700000000000003</v>
      </c>
      <c r="BW124" s="895"/>
      <c r="BX124" s="895"/>
      <c r="BY124" s="895"/>
      <c r="BZ124" s="895"/>
      <c r="CA124" s="895">
        <v>28.7</v>
      </c>
      <c r="CB124" s="895"/>
      <c r="CC124" s="895"/>
      <c r="CD124" s="895"/>
      <c r="CE124" s="895"/>
      <c r="CF124" s="790"/>
      <c r="CG124" s="791"/>
      <c r="CH124" s="791"/>
      <c r="CI124" s="791"/>
      <c r="CJ124" s="926"/>
      <c r="CK124" s="934"/>
      <c r="CL124" s="934"/>
      <c r="CM124" s="934"/>
      <c r="CN124" s="934"/>
      <c r="CO124" s="935"/>
      <c r="CP124" s="899" t="s">
        <v>474</v>
      </c>
      <c r="CQ124" s="900"/>
      <c r="CR124" s="900"/>
      <c r="CS124" s="900"/>
      <c r="CT124" s="900"/>
      <c r="CU124" s="900"/>
      <c r="CV124" s="900"/>
      <c r="CW124" s="900"/>
      <c r="CX124" s="900"/>
      <c r="CY124" s="900"/>
      <c r="CZ124" s="900"/>
      <c r="DA124" s="900"/>
      <c r="DB124" s="900"/>
      <c r="DC124" s="900"/>
      <c r="DD124" s="900"/>
      <c r="DE124" s="900"/>
      <c r="DF124" s="901"/>
      <c r="DG124" s="827" t="s">
        <v>435</v>
      </c>
      <c r="DH124" s="828"/>
      <c r="DI124" s="828"/>
      <c r="DJ124" s="828"/>
      <c r="DK124" s="829"/>
      <c r="DL124" s="830" t="s">
        <v>435</v>
      </c>
      <c r="DM124" s="828"/>
      <c r="DN124" s="828"/>
      <c r="DO124" s="828"/>
      <c r="DP124" s="829"/>
      <c r="DQ124" s="830" t="s">
        <v>435</v>
      </c>
      <c r="DR124" s="828"/>
      <c r="DS124" s="828"/>
      <c r="DT124" s="828"/>
      <c r="DU124" s="829"/>
      <c r="DV124" s="912" t="s">
        <v>435</v>
      </c>
      <c r="DW124" s="913"/>
      <c r="DX124" s="913"/>
      <c r="DY124" s="913"/>
      <c r="DZ124" s="914"/>
    </row>
    <row r="125" spans="1:130" s="233" customFormat="1" ht="26.25" customHeight="1" x14ac:dyDescent="0.2">
      <c r="A125" s="884"/>
      <c r="B125" s="885"/>
      <c r="C125" s="879" t="s">
        <v>459</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435</v>
      </c>
      <c r="AB125" s="844"/>
      <c r="AC125" s="844"/>
      <c r="AD125" s="844"/>
      <c r="AE125" s="845"/>
      <c r="AF125" s="846" t="s">
        <v>126</v>
      </c>
      <c r="AG125" s="844"/>
      <c r="AH125" s="844"/>
      <c r="AI125" s="844"/>
      <c r="AJ125" s="845"/>
      <c r="AK125" s="846" t="s">
        <v>435</v>
      </c>
      <c r="AL125" s="844"/>
      <c r="AM125" s="844"/>
      <c r="AN125" s="844"/>
      <c r="AO125" s="845"/>
      <c r="AP125" s="888" t="s">
        <v>435</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475</v>
      </c>
      <c r="CL125" s="916"/>
      <c r="CM125" s="916"/>
      <c r="CN125" s="916"/>
      <c r="CO125" s="917"/>
      <c r="CP125" s="924" t="s">
        <v>476</v>
      </c>
      <c r="CQ125" s="872"/>
      <c r="CR125" s="872"/>
      <c r="CS125" s="872"/>
      <c r="CT125" s="872"/>
      <c r="CU125" s="872"/>
      <c r="CV125" s="872"/>
      <c r="CW125" s="872"/>
      <c r="CX125" s="872"/>
      <c r="CY125" s="872"/>
      <c r="CZ125" s="872"/>
      <c r="DA125" s="872"/>
      <c r="DB125" s="872"/>
      <c r="DC125" s="872"/>
      <c r="DD125" s="872"/>
      <c r="DE125" s="872"/>
      <c r="DF125" s="873"/>
      <c r="DG125" s="925" t="s">
        <v>435</v>
      </c>
      <c r="DH125" s="906"/>
      <c r="DI125" s="906"/>
      <c r="DJ125" s="906"/>
      <c r="DK125" s="906"/>
      <c r="DL125" s="906" t="s">
        <v>435</v>
      </c>
      <c r="DM125" s="906"/>
      <c r="DN125" s="906"/>
      <c r="DO125" s="906"/>
      <c r="DP125" s="906"/>
      <c r="DQ125" s="906" t="s">
        <v>435</v>
      </c>
      <c r="DR125" s="906"/>
      <c r="DS125" s="906"/>
      <c r="DT125" s="906"/>
      <c r="DU125" s="906"/>
      <c r="DV125" s="907" t="s">
        <v>435</v>
      </c>
      <c r="DW125" s="907"/>
      <c r="DX125" s="907"/>
      <c r="DY125" s="907"/>
      <c r="DZ125" s="908"/>
    </row>
    <row r="126" spans="1:130" s="233" customFormat="1" ht="26.25" customHeight="1" thickBot="1" x14ac:dyDescent="0.25">
      <c r="A126" s="884"/>
      <c r="B126" s="885"/>
      <c r="C126" s="879" t="s">
        <v>461</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78570</v>
      </c>
      <c r="AB126" s="844"/>
      <c r="AC126" s="844"/>
      <c r="AD126" s="844"/>
      <c r="AE126" s="845"/>
      <c r="AF126" s="846">
        <v>79042</v>
      </c>
      <c r="AG126" s="844"/>
      <c r="AH126" s="844"/>
      <c r="AI126" s="844"/>
      <c r="AJ126" s="845"/>
      <c r="AK126" s="846">
        <v>79517</v>
      </c>
      <c r="AL126" s="844"/>
      <c r="AM126" s="844"/>
      <c r="AN126" s="844"/>
      <c r="AO126" s="845"/>
      <c r="AP126" s="888">
        <v>0.3</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477</v>
      </c>
      <c r="CQ126" s="816"/>
      <c r="CR126" s="816"/>
      <c r="CS126" s="816"/>
      <c r="CT126" s="816"/>
      <c r="CU126" s="816"/>
      <c r="CV126" s="816"/>
      <c r="CW126" s="816"/>
      <c r="CX126" s="816"/>
      <c r="CY126" s="816"/>
      <c r="CZ126" s="816"/>
      <c r="DA126" s="816"/>
      <c r="DB126" s="816"/>
      <c r="DC126" s="816"/>
      <c r="DD126" s="816"/>
      <c r="DE126" s="816"/>
      <c r="DF126" s="817"/>
      <c r="DG126" s="880" t="s">
        <v>126</v>
      </c>
      <c r="DH126" s="881"/>
      <c r="DI126" s="881"/>
      <c r="DJ126" s="881"/>
      <c r="DK126" s="881"/>
      <c r="DL126" s="881" t="s">
        <v>435</v>
      </c>
      <c r="DM126" s="881"/>
      <c r="DN126" s="881"/>
      <c r="DO126" s="881"/>
      <c r="DP126" s="881"/>
      <c r="DQ126" s="881" t="s">
        <v>435</v>
      </c>
      <c r="DR126" s="881"/>
      <c r="DS126" s="881"/>
      <c r="DT126" s="881"/>
      <c r="DU126" s="881"/>
      <c r="DV126" s="858" t="s">
        <v>435</v>
      </c>
      <c r="DW126" s="858"/>
      <c r="DX126" s="858"/>
      <c r="DY126" s="858"/>
      <c r="DZ126" s="859"/>
    </row>
    <row r="127" spans="1:130" s="233" customFormat="1" ht="26.25" customHeight="1" x14ac:dyDescent="0.2">
      <c r="A127" s="886"/>
      <c r="B127" s="887"/>
      <c r="C127" s="902" t="s">
        <v>478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435</v>
      </c>
      <c r="AB127" s="844"/>
      <c r="AC127" s="844"/>
      <c r="AD127" s="844"/>
      <c r="AE127" s="845"/>
      <c r="AF127" s="846" t="s">
        <v>435</v>
      </c>
      <c r="AG127" s="844"/>
      <c r="AH127" s="844"/>
      <c r="AI127" s="844"/>
      <c r="AJ127" s="845"/>
      <c r="AK127" s="846" t="s">
        <v>435</v>
      </c>
      <c r="AL127" s="844"/>
      <c r="AM127" s="844"/>
      <c r="AN127" s="844"/>
      <c r="AO127" s="845"/>
      <c r="AP127" s="888" t="s">
        <v>435</v>
      </c>
      <c r="AQ127" s="889"/>
      <c r="AR127" s="889"/>
      <c r="AS127" s="889"/>
      <c r="AT127" s="890"/>
      <c r="AU127" s="235"/>
      <c r="AV127" s="235"/>
      <c r="AW127" s="235"/>
      <c r="AX127" s="905" t="s">
        <v>479</v>
      </c>
      <c r="AY127" s="876"/>
      <c r="AZ127" s="876"/>
      <c r="BA127" s="876"/>
      <c r="BB127" s="876"/>
      <c r="BC127" s="876"/>
      <c r="BD127" s="876"/>
      <c r="BE127" s="877"/>
      <c r="BF127" s="875" t="s">
        <v>480</v>
      </c>
      <c r="BG127" s="876"/>
      <c r="BH127" s="876"/>
      <c r="BI127" s="876"/>
      <c r="BJ127" s="876"/>
      <c r="BK127" s="876"/>
      <c r="BL127" s="877"/>
      <c r="BM127" s="875" t="s">
        <v>481</v>
      </c>
      <c r="BN127" s="876"/>
      <c r="BO127" s="876"/>
      <c r="BP127" s="876"/>
      <c r="BQ127" s="876"/>
      <c r="BR127" s="876"/>
      <c r="BS127" s="877"/>
      <c r="BT127" s="875" t="s">
        <v>482</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483</v>
      </c>
      <c r="CQ127" s="816"/>
      <c r="CR127" s="816"/>
      <c r="CS127" s="816"/>
      <c r="CT127" s="816"/>
      <c r="CU127" s="816"/>
      <c r="CV127" s="816"/>
      <c r="CW127" s="816"/>
      <c r="CX127" s="816"/>
      <c r="CY127" s="816"/>
      <c r="CZ127" s="816"/>
      <c r="DA127" s="816"/>
      <c r="DB127" s="816"/>
      <c r="DC127" s="816"/>
      <c r="DD127" s="816"/>
      <c r="DE127" s="816"/>
      <c r="DF127" s="817"/>
      <c r="DG127" s="880" t="s">
        <v>435</v>
      </c>
      <c r="DH127" s="881"/>
      <c r="DI127" s="881"/>
      <c r="DJ127" s="881"/>
      <c r="DK127" s="881"/>
      <c r="DL127" s="881" t="s">
        <v>126</v>
      </c>
      <c r="DM127" s="881"/>
      <c r="DN127" s="881"/>
      <c r="DO127" s="881"/>
      <c r="DP127" s="881"/>
      <c r="DQ127" s="881" t="s">
        <v>435</v>
      </c>
      <c r="DR127" s="881"/>
      <c r="DS127" s="881"/>
      <c r="DT127" s="881"/>
      <c r="DU127" s="881"/>
      <c r="DV127" s="858" t="s">
        <v>435</v>
      </c>
      <c r="DW127" s="858"/>
      <c r="DX127" s="858"/>
      <c r="DY127" s="858"/>
      <c r="DZ127" s="859"/>
    </row>
    <row r="128" spans="1:130" s="233" customFormat="1" ht="26.25" customHeight="1" thickBot="1" x14ac:dyDescent="0.25">
      <c r="A128" s="860" t="s">
        <v>484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485</v>
      </c>
      <c r="X128" s="862"/>
      <c r="Y128" s="862"/>
      <c r="Z128" s="863"/>
      <c r="AA128" s="864">
        <v>722300</v>
      </c>
      <c r="AB128" s="865"/>
      <c r="AC128" s="865"/>
      <c r="AD128" s="865"/>
      <c r="AE128" s="866"/>
      <c r="AF128" s="867">
        <v>500470</v>
      </c>
      <c r="AG128" s="865"/>
      <c r="AH128" s="865"/>
      <c r="AI128" s="865"/>
      <c r="AJ128" s="866"/>
      <c r="AK128" s="867">
        <v>491359</v>
      </c>
      <c r="AL128" s="865"/>
      <c r="AM128" s="865"/>
      <c r="AN128" s="865"/>
      <c r="AO128" s="866"/>
      <c r="AP128" s="868"/>
      <c r="AQ128" s="869"/>
      <c r="AR128" s="869"/>
      <c r="AS128" s="869"/>
      <c r="AT128" s="870"/>
      <c r="AU128" s="235"/>
      <c r="AV128" s="235"/>
      <c r="AW128" s="235"/>
      <c r="AX128" s="871" t="s">
        <v>486</v>
      </c>
      <c r="AY128" s="872"/>
      <c r="AZ128" s="872"/>
      <c r="BA128" s="872"/>
      <c r="BB128" s="872"/>
      <c r="BC128" s="872"/>
      <c r="BD128" s="872"/>
      <c r="BE128" s="873"/>
      <c r="BF128" s="850" t="s">
        <v>435</v>
      </c>
      <c r="BG128" s="851"/>
      <c r="BH128" s="851"/>
      <c r="BI128" s="851"/>
      <c r="BJ128" s="851"/>
      <c r="BK128" s="851"/>
      <c r="BL128" s="874"/>
      <c r="BM128" s="850">
        <v>12.03</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487</v>
      </c>
      <c r="CQ128" s="794"/>
      <c r="CR128" s="794"/>
      <c r="CS128" s="794"/>
      <c r="CT128" s="794"/>
      <c r="CU128" s="794"/>
      <c r="CV128" s="794"/>
      <c r="CW128" s="794"/>
      <c r="CX128" s="794"/>
      <c r="CY128" s="794"/>
      <c r="CZ128" s="794"/>
      <c r="DA128" s="794"/>
      <c r="DB128" s="794"/>
      <c r="DC128" s="794"/>
      <c r="DD128" s="794"/>
      <c r="DE128" s="794"/>
      <c r="DF128" s="795"/>
      <c r="DG128" s="854" t="s">
        <v>435</v>
      </c>
      <c r="DH128" s="855"/>
      <c r="DI128" s="855"/>
      <c r="DJ128" s="855"/>
      <c r="DK128" s="855"/>
      <c r="DL128" s="855" t="s">
        <v>435</v>
      </c>
      <c r="DM128" s="855"/>
      <c r="DN128" s="855"/>
      <c r="DO128" s="855"/>
      <c r="DP128" s="855"/>
      <c r="DQ128" s="855" t="s">
        <v>488</v>
      </c>
      <c r="DR128" s="855"/>
      <c r="DS128" s="855"/>
      <c r="DT128" s="855"/>
      <c r="DU128" s="855"/>
      <c r="DV128" s="856" t="s">
        <v>489</v>
      </c>
      <c r="DW128" s="856"/>
      <c r="DX128" s="856"/>
      <c r="DY128" s="856"/>
      <c r="DZ128" s="857"/>
    </row>
    <row r="129" spans="1:131" s="233" customFormat="1" ht="26.25" customHeight="1" x14ac:dyDescent="0.2">
      <c r="A129" s="838" t="s">
        <v>105</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490</v>
      </c>
      <c r="X129" s="841"/>
      <c r="Y129" s="841"/>
      <c r="Z129" s="842"/>
      <c r="AA129" s="843">
        <v>25100875</v>
      </c>
      <c r="AB129" s="844"/>
      <c r="AC129" s="844"/>
      <c r="AD129" s="844"/>
      <c r="AE129" s="845"/>
      <c r="AF129" s="846">
        <v>25913867</v>
      </c>
      <c r="AG129" s="844"/>
      <c r="AH129" s="844"/>
      <c r="AI129" s="844"/>
      <c r="AJ129" s="845"/>
      <c r="AK129" s="846">
        <v>25827690</v>
      </c>
      <c r="AL129" s="844"/>
      <c r="AM129" s="844"/>
      <c r="AN129" s="844"/>
      <c r="AO129" s="845"/>
      <c r="AP129" s="847"/>
      <c r="AQ129" s="848"/>
      <c r="AR129" s="848"/>
      <c r="AS129" s="848"/>
      <c r="AT129" s="849"/>
      <c r="AU129" s="236"/>
      <c r="AV129" s="236"/>
      <c r="AW129" s="236"/>
      <c r="AX129" s="815" t="s">
        <v>491</v>
      </c>
      <c r="AY129" s="816"/>
      <c r="AZ129" s="816"/>
      <c r="BA129" s="816"/>
      <c r="BB129" s="816"/>
      <c r="BC129" s="816"/>
      <c r="BD129" s="816"/>
      <c r="BE129" s="817"/>
      <c r="BF129" s="834" t="s">
        <v>488</v>
      </c>
      <c r="BG129" s="835"/>
      <c r="BH129" s="835"/>
      <c r="BI129" s="835"/>
      <c r="BJ129" s="835"/>
      <c r="BK129" s="835"/>
      <c r="BL129" s="836"/>
      <c r="BM129" s="834">
        <v>17.03</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493</v>
      </c>
      <c r="X130" s="841"/>
      <c r="Y130" s="841"/>
      <c r="Z130" s="842"/>
      <c r="AA130" s="843">
        <v>1811056</v>
      </c>
      <c r="AB130" s="844"/>
      <c r="AC130" s="844"/>
      <c r="AD130" s="844"/>
      <c r="AE130" s="845"/>
      <c r="AF130" s="846">
        <v>1771583</v>
      </c>
      <c r="AG130" s="844"/>
      <c r="AH130" s="844"/>
      <c r="AI130" s="844"/>
      <c r="AJ130" s="845"/>
      <c r="AK130" s="846">
        <v>1723053</v>
      </c>
      <c r="AL130" s="844"/>
      <c r="AM130" s="844"/>
      <c r="AN130" s="844"/>
      <c r="AO130" s="845"/>
      <c r="AP130" s="847"/>
      <c r="AQ130" s="848"/>
      <c r="AR130" s="848"/>
      <c r="AS130" s="848"/>
      <c r="AT130" s="849"/>
      <c r="AU130" s="236"/>
      <c r="AV130" s="236"/>
      <c r="AW130" s="236"/>
      <c r="AX130" s="815" t="s">
        <v>494</v>
      </c>
      <c r="AY130" s="816"/>
      <c r="AZ130" s="816"/>
      <c r="BA130" s="816"/>
      <c r="BB130" s="816"/>
      <c r="BC130" s="816"/>
      <c r="BD130" s="816"/>
      <c r="BE130" s="817"/>
      <c r="BF130" s="818">
        <v>3.7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495</v>
      </c>
      <c r="X131" s="825"/>
      <c r="Y131" s="825"/>
      <c r="Z131" s="826"/>
      <c r="AA131" s="827">
        <v>23289819</v>
      </c>
      <c r="AB131" s="828"/>
      <c r="AC131" s="828"/>
      <c r="AD131" s="828"/>
      <c r="AE131" s="829"/>
      <c r="AF131" s="830">
        <v>24142284</v>
      </c>
      <c r="AG131" s="828"/>
      <c r="AH131" s="828"/>
      <c r="AI131" s="828"/>
      <c r="AJ131" s="829"/>
      <c r="AK131" s="830">
        <v>24104637</v>
      </c>
      <c r="AL131" s="828"/>
      <c r="AM131" s="828"/>
      <c r="AN131" s="828"/>
      <c r="AO131" s="829"/>
      <c r="AP131" s="831"/>
      <c r="AQ131" s="832"/>
      <c r="AR131" s="832"/>
      <c r="AS131" s="832"/>
      <c r="AT131" s="833"/>
      <c r="AU131" s="236"/>
      <c r="AV131" s="236"/>
      <c r="AW131" s="236"/>
      <c r="AX131" s="793" t="s">
        <v>496</v>
      </c>
      <c r="AY131" s="794"/>
      <c r="AZ131" s="794"/>
      <c r="BA131" s="794"/>
      <c r="BB131" s="794"/>
      <c r="BC131" s="794"/>
      <c r="BD131" s="794"/>
      <c r="BE131" s="795"/>
      <c r="BF131" s="796">
        <v>28.7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497</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498</v>
      </c>
      <c r="W132" s="806"/>
      <c r="X132" s="806"/>
      <c r="Y132" s="806"/>
      <c r="Z132" s="807"/>
      <c r="AA132" s="808">
        <v>2.3276007430000001</v>
      </c>
      <c r="AB132" s="809"/>
      <c r="AC132" s="809"/>
      <c r="AD132" s="809"/>
      <c r="AE132" s="810"/>
      <c r="AF132" s="811">
        <v>3.8698699759999999</v>
      </c>
      <c r="AG132" s="809"/>
      <c r="AH132" s="809"/>
      <c r="AI132" s="809"/>
      <c r="AJ132" s="810"/>
      <c r="AK132" s="811">
        <v>4.9245504090000001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499</v>
      </c>
      <c r="W133" s="785"/>
      <c r="X133" s="785"/>
      <c r="Y133" s="785"/>
      <c r="Z133" s="786"/>
      <c r="AA133" s="787">
        <v>1.8</v>
      </c>
      <c r="AB133" s="788"/>
      <c r="AC133" s="788"/>
      <c r="AD133" s="788"/>
      <c r="AE133" s="789"/>
      <c r="AF133" s="787">
        <v>2.8</v>
      </c>
      <c r="AG133" s="788"/>
      <c r="AH133" s="788"/>
      <c r="AI133" s="788"/>
      <c r="AJ133" s="789"/>
      <c r="AK133" s="787">
        <v>3.7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EspMsOY1fdUAfJWXDRqHws3DwLU4ETOos5bzyu/avQkfakaO3J20shWrq3GS1Sui9S4uLLdHzjL7DBdL7TNZlg==" saltValue="vJy8b2ATpewflv/iRhJa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500</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Dq9hX8r1iVOiJhuGwZkc8Hh2+wwly91aIUvwJFPKzXeAgYUjTG4Ob4ubAGxeM9bXt6htnn0jiyc+u6tbT4jzPQ==" saltValue="P33ucuJRbbdxLjD/CIKwm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2hh5u6ZOpnFF3LIfKNWAGbWGcXi0/Pb/j1o8/5zG4uqOpRw6s0rgQq1SVDGYOnmPw1lM8njsNcvArHA+eZag==" saltValue="lXWmsFYcMPk+fejGQOtX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502</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503</v>
      </c>
      <c r="AP7" s="275"/>
      <c r="AQ7" s="276" t="s">
        <v>504</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505</v>
      </c>
      <c r="AQ8" s="282" t="s">
        <v>506</v>
      </c>
      <c r="AR8" s="283" t="s">
        <v>507</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508</v>
      </c>
      <c r="AL9" s="1195"/>
      <c r="AM9" s="1195"/>
      <c r="AN9" s="1196"/>
      <c r="AO9" s="284">
        <v>7725253</v>
      </c>
      <c r="AP9" s="284">
        <v>56403</v>
      </c>
      <c r="AQ9" s="285">
        <v>62021</v>
      </c>
      <c r="AR9" s="286">
        <v>-9.1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509</v>
      </c>
      <c r="AL10" s="1195"/>
      <c r="AM10" s="1195"/>
      <c r="AN10" s="1196"/>
      <c r="AO10" s="287">
        <v>161359</v>
      </c>
      <c r="AP10" s="287">
        <v>1178</v>
      </c>
      <c r="AQ10" s="288">
        <v>4339</v>
      </c>
      <c r="AR10" s="289">
        <v>-72.900000000000006</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510</v>
      </c>
      <c r="AL11" s="1195"/>
      <c r="AM11" s="1195"/>
      <c r="AN11" s="1196"/>
      <c r="AO11" s="287">
        <v>26481</v>
      </c>
      <c r="AP11" s="287">
        <v>193</v>
      </c>
      <c r="AQ11" s="288">
        <v>554</v>
      </c>
      <c r="AR11" s="289">
        <v>-65.2</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511</v>
      </c>
      <c r="AL12" s="1195"/>
      <c r="AM12" s="1195"/>
      <c r="AN12" s="1196"/>
      <c r="AO12" s="287" t="s">
        <v>512</v>
      </c>
      <c r="AP12" s="287" t="s">
        <v>512</v>
      </c>
      <c r="AQ12" s="288">
        <v>17</v>
      </c>
      <c r="AR12" s="289" t="s">
        <v>512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513</v>
      </c>
      <c r="AL13" s="1195"/>
      <c r="AM13" s="1195"/>
      <c r="AN13" s="1196"/>
      <c r="AO13" s="287">
        <v>281677</v>
      </c>
      <c r="AP13" s="287">
        <v>2057</v>
      </c>
      <c r="AQ13" s="288">
        <v>2525</v>
      </c>
      <c r="AR13" s="289">
        <v>-18.5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514</v>
      </c>
      <c r="AL14" s="1195"/>
      <c r="AM14" s="1195"/>
      <c r="AN14" s="1196"/>
      <c r="AO14" s="287">
        <v>107099</v>
      </c>
      <c r="AP14" s="287">
        <v>782</v>
      </c>
      <c r="AQ14" s="288">
        <v>1158</v>
      </c>
      <c r="AR14" s="289">
        <v>-32.5</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515</v>
      </c>
      <c r="AL15" s="1198"/>
      <c r="AM15" s="1198"/>
      <c r="AN15" s="1199"/>
      <c r="AO15" s="287">
        <v>-479320</v>
      </c>
      <c r="AP15" s="287">
        <v>-3500</v>
      </c>
      <c r="AQ15" s="288">
        <v>-4174</v>
      </c>
      <c r="AR15" s="289">
        <v>-16.100000000000001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184</v>
      </c>
      <c r="AL16" s="1198"/>
      <c r="AM16" s="1198"/>
      <c r="AN16" s="1199"/>
      <c r="AO16" s="287">
        <v>7822549</v>
      </c>
      <c r="AP16" s="287">
        <v>57113</v>
      </c>
      <c r="AQ16" s="288">
        <v>66439</v>
      </c>
      <c r="AR16" s="289">
        <v>-14</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516</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517</v>
      </c>
      <c r="AP20" s="296" t="s">
        <v>518</v>
      </c>
      <c r="AQ20" s="297" t="s">
        <v>519</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520</v>
      </c>
      <c r="AL21" s="1201"/>
      <c r="AM21" s="1201"/>
      <c r="AN21" s="1202"/>
      <c r="AO21" s="300">
        <v>5.95</v>
      </c>
      <c r="AP21" s="301">
        <v>6.1</v>
      </c>
      <c r="AQ21" s="302">
        <v>-0.15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521</v>
      </c>
      <c r="AL22" s="1201"/>
      <c r="AM22" s="1201"/>
      <c r="AN22" s="1202"/>
      <c r="AO22" s="305">
        <v>101.7</v>
      </c>
      <c r="AP22" s="306">
        <v>99</v>
      </c>
      <c r="AQ22" s="307">
        <v>2.7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522</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524</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503</v>
      </c>
      <c r="AP30" s="275"/>
      <c r="AQ30" s="276" t="s">
        <v>504</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505</v>
      </c>
      <c r="AQ31" s="282" t="s">
        <v>506</v>
      </c>
      <c r="AR31" s="283" t="s">
        <v>507</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525</v>
      </c>
      <c r="AL32" s="1185"/>
      <c r="AM32" s="1185"/>
      <c r="AN32" s="1186"/>
      <c r="AO32" s="315">
        <v>2783836</v>
      </c>
      <c r="AP32" s="315">
        <v>20325</v>
      </c>
      <c r="AQ32" s="316">
        <v>33147</v>
      </c>
      <c r="AR32" s="317">
        <v>-38.700000000000003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526</v>
      </c>
      <c r="AL33" s="1185"/>
      <c r="AM33" s="1185"/>
      <c r="AN33" s="1186"/>
      <c r="AO33" s="315">
        <v>52183</v>
      </c>
      <c r="AP33" s="315">
        <v>381</v>
      </c>
      <c r="AQ33" s="316">
        <v>7</v>
      </c>
      <c r="AR33" s="317">
        <v>5342.9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527</v>
      </c>
      <c r="AL34" s="1185"/>
      <c r="AM34" s="1185"/>
      <c r="AN34" s="1186"/>
      <c r="AO34" s="315">
        <v>118595</v>
      </c>
      <c r="AP34" s="315">
        <v>866</v>
      </c>
      <c r="AQ34" s="316">
        <v>24</v>
      </c>
      <c r="AR34" s="317">
        <v>3508.3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528</v>
      </c>
      <c r="AL35" s="1185"/>
      <c r="AM35" s="1185"/>
      <c r="AN35" s="1186"/>
      <c r="AO35" s="315">
        <v>150980</v>
      </c>
      <c r="AP35" s="315">
        <v>1102</v>
      </c>
      <c r="AQ35" s="316">
        <v>5872</v>
      </c>
      <c r="AR35" s="317">
        <v>-81.2</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529</v>
      </c>
      <c r="AL36" s="1185"/>
      <c r="AM36" s="1185"/>
      <c r="AN36" s="1186"/>
      <c r="AO36" s="315">
        <v>216346</v>
      </c>
      <c r="AP36" s="315">
        <v>1580</v>
      </c>
      <c r="AQ36" s="316">
        <v>1168</v>
      </c>
      <c r="AR36" s="317">
        <v>35.299999999999997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530</v>
      </c>
      <c r="AL37" s="1185"/>
      <c r="AM37" s="1185"/>
      <c r="AN37" s="1186"/>
      <c r="AO37" s="315">
        <v>79517</v>
      </c>
      <c r="AP37" s="315">
        <v>581</v>
      </c>
      <c r="AQ37" s="316">
        <v>720</v>
      </c>
      <c r="AR37" s="317">
        <v>-19.3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531</v>
      </c>
      <c r="AL38" s="1188"/>
      <c r="AM38" s="1188"/>
      <c r="AN38" s="1189"/>
      <c r="AO38" s="318" t="s">
        <v>512</v>
      </c>
      <c r="AP38" s="318" t="s">
        <v>512</v>
      </c>
      <c r="AQ38" s="319">
        <v>1</v>
      </c>
      <c r="AR38" s="307" t="s">
        <v>512</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532</v>
      </c>
      <c r="AL39" s="1188"/>
      <c r="AM39" s="1188"/>
      <c r="AN39" s="1189"/>
      <c r="AO39" s="315">
        <v>-491359</v>
      </c>
      <c r="AP39" s="315">
        <v>-3587</v>
      </c>
      <c r="AQ39" s="316">
        <v>-6245</v>
      </c>
      <c r="AR39" s="317">
        <v>-42.6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533</v>
      </c>
      <c r="AL40" s="1185"/>
      <c r="AM40" s="1185"/>
      <c r="AN40" s="1186"/>
      <c r="AO40" s="315">
        <v>-1723053</v>
      </c>
      <c r="AP40" s="315">
        <v>-12580</v>
      </c>
      <c r="AQ40" s="316">
        <v>-25563</v>
      </c>
      <c r="AR40" s="317">
        <v>-50.8</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295</v>
      </c>
      <c r="AL41" s="1191"/>
      <c r="AM41" s="1191"/>
      <c r="AN41" s="1192"/>
      <c r="AO41" s="315">
        <v>1187045</v>
      </c>
      <c r="AP41" s="315">
        <v>8667</v>
      </c>
      <c r="AQ41" s="316">
        <v>9130</v>
      </c>
      <c r="AR41" s="317">
        <v>-5.0999999999999996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534</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536</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503</v>
      </c>
      <c r="AN49" s="1179" t="s">
        <v>537</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538</v>
      </c>
      <c r="AO50" s="332" t="s">
        <v>539</v>
      </c>
      <c r="AP50" s="333" t="s">
        <v>540</v>
      </c>
      <c r="AQ50" s="334" t="s">
        <v>541</v>
      </c>
      <c r="AR50" s="335" t="s">
        <v>542</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543</v>
      </c>
      <c r="AL51" s="328"/>
      <c r="AM51" s="336">
        <v>5069777</v>
      </c>
      <c r="AN51" s="337">
        <v>38469</v>
      </c>
      <c r="AO51" s="338">
        <v>25.5</v>
      </c>
      <c r="AP51" s="339">
        <v>42651</v>
      </c>
      <c r="AQ51" s="340">
        <v>4.3</v>
      </c>
      <c r="AR51" s="341">
        <v>21.2</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544</v>
      </c>
      <c r="AM52" s="344">
        <v>3014013</v>
      </c>
      <c r="AN52" s="345">
        <v>22870</v>
      </c>
      <c r="AO52" s="346">
        <v>64</v>
      </c>
      <c r="AP52" s="347">
        <v>22675</v>
      </c>
      <c r="AQ52" s="348">
        <v>-5.9</v>
      </c>
      <c r="AR52" s="349">
        <v>69.900000000000006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545</v>
      </c>
      <c r="AL53" s="328"/>
      <c r="AM53" s="336">
        <v>6161796</v>
      </c>
      <c r="AN53" s="337">
        <v>46260</v>
      </c>
      <c r="AO53" s="338">
        <v>20.3</v>
      </c>
      <c r="AP53" s="339">
        <v>43226</v>
      </c>
      <c r="AQ53" s="340">
        <v>1.3</v>
      </c>
      <c r="AR53" s="341">
        <v>19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544</v>
      </c>
      <c r="AM54" s="344">
        <v>2713801</v>
      </c>
      <c r="AN54" s="345">
        <v>20374</v>
      </c>
      <c r="AO54" s="346">
        <v>-10.9</v>
      </c>
      <c r="AP54" s="347">
        <v>22622</v>
      </c>
      <c r="AQ54" s="348">
        <v>-0.2</v>
      </c>
      <c r="AR54" s="349">
        <v>-10.7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546</v>
      </c>
      <c r="AL55" s="328"/>
      <c r="AM55" s="336">
        <v>6237091</v>
      </c>
      <c r="AN55" s="337">
        <v>46392</v>
      </c>
      <c r="AO55" s="338">
        <v>0.3</v>
      </c>
      <c r="AP55" s="339">
        <v>42836</v>
      </c>
      <c r="AQ55" s="340">
        <v>-0.9</v>
      </c>
      <c r="AR55" s="341">
        <v>1.2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544</v>
      </c>
      <c r="AM56" s="344">
        <v>2729947</v>
      </c>
      <c r="AN56" s="345">
        <v>20306</v>
      </c>
      <c r="AO56" s="346">
        <v>-0.3</v>
      </c>
      <c r="AP56" s="347">
        <v>22936</v>
      </c>
      <c r="AQ56" s="348">
        <v>1.4</v>
      </c>
      <c r="AR56" s="349">
        <v>-1.7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547</v>
      </c>
      <c r="AL57" s="328"/>
      <c r="AM57" s="336">
        <v>5415948</v>
      </c>
      <c r="AN57" s="337">
        <v>39784</v>
      </c>
      <c r="AO57" s="338">
        <v>-14.2</v>
      </c>
      <c r="AP57" s="339">
        <v>44161</v>
      </c>
      <c r="AQ57" s="340">
        <v>3.1</v>
      </c>
      <c r="AR57" s="341">
        <v>-17.3</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544</v>
      </c>
      <c r="AM58" s="344">
        <v>2711301</v>
      </c>
      <c r="AN58" s="345">
        <v>19916</v>
      </c>
      <c r="AO58" s="346">
        <v>-1.9</v>
      </c>
      <c r="AP58" s="347">
        <v>23644</v>
      </c>
      <c r="AQ58" s="348">
        <v>3.1</v>
      </c>
      <c r="AR58" s="349">
        <v>-5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548</v>
      </c>
      <c r="AL59" s="328"/>
      <c r="AM59" s="336">
        <v>4593454</v>
      </c>
      <c r="AN59" s="337">
        <v>33537</v>
      </c>
      <c r="AO59" s="338">
        <v>-15.7</v>
      </c>
      <c r="AP59" s="339">
        <v>43955</v>
      </c>
      <c r="AQ59" s="340">
        <v>-0.5</v>
      </c>
      <c r="AR59" s="341">
        <v>-15.2</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544</v>
      </c>
      <c r="AM60" s="344">
        <v>2122002</v>
      </c>
      <c r="AN60" s="345">
        <v>15493</v>
      </c>
      <c r="AO60" s="346">
        <v>-22.2</v>
      </c>
      <c r="AP60" s="347">
        <v>21318</v>
      </c>
      <c r="AQ60" s="348">
        <v>-9.8000000000000007</v>
      </c>
      <c r="AR60" s="349">
        <v>-12.4</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549</v>
      </c>
      <c r="AL61" s="350"/>
      <c r="AM61" s="351">
        <v>5495613</v>
      </c>
      <c r="AN61" s="352">
        <v>40888</v>
      </c>
      <c r="AO61" s="353">
        <v>3.2</v>
      </c>
      <c r="AP61" s="354">
        <v>43366</v>
      </c>
      <c r="AQ61" s="355">
        <v>1.5</v>
      </c>
      <c r="AR61" s="341">
        <v>1.7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544</v>
      </c>
      <c r="AM62" s="344">
        <v>2658213</v>
      </c>
      <c r="AN62" s="345">
        <v>19792</v>
      </c>
      <c r="AO62" s="346">
        <v>5.7</v>
      </c>
      <c r="AP62" s="347">
        <v>22639</v>
      </c>
      <c r="AQ62" s="348">
        <v>-2.2999999999999998</v>
      </c>
      <c r="AR62" s="349">
        <v>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z0T2Ca2BvY6MItmsxhdzv2RXCXJ9JSpS9FbL0Fudhrk824eopYvxMsecBhrwoPvoR7Gk4qd1M/nsGdHMolqoZA==" saltValue="7ClRsm8gcQ7rbZtp8pO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551</v>
      </c>
    </row>
    <row r="120" spans="125:125" ht="13.5" hidden="1" customHeight="1" x14ac:dyDescent="0.2"/>
    <row r="121" spans="125:125" ht="13.5" hidden="1" customHeight="1" x14ac:dyDescent="0.2">
      <c r="DU121" s="262"/>
    </row>
  </sheetData>
  <sheetProtection algorithmName="SHA-512" hashValue="9p0q0B7gV1y2WZocWXKwJh2DhoSjpR+U6EXNfe1g3mpfgt6jjwKO/+091JJ5/wKWscdZzfyxETfZTE/uOCFTSQ==" saltValue="67dEZugPoMf0YsIHF86O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552</v>
      </c>
    </row>
  </sheetData>
  <sheetProtection algorithmName="SHA-512" hashValue="yEx2uGFyi9rNB+FBuLIl/sUwA4U6mL9Kx/PnEJKH6pq+GNn3OMgIjd+qWort+rxDgTJJIP50BM7/I8CS6sIIUA==" saltValue="ElofaF9wR0wP6pbMh9NC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03" t="s">
        <v>3</v>
      </c>
      <c r="D47" s="1203"/>
      <c r="E47" s="1204"/>
      <c r="F47" s="11">
        <v>10.89</v>
      </c>
      <c r="G47" s="12">
        <v>10.46</v>
      </c>
      <c r="H47" s="12">
        <v>8.98</v>
      </c>
      <c r="I47" s="12">
        <v>10.15</v>
      </c>
      <c r="J47" s="13">
        <v>10.98</v>
      </c>
    </row>
    <row r="48" spans="2:10" ht="57.75" customHeight="1" x14ac:dyDescent="0.2">
      <c r="B48" s="14"/>
      <c r="C48" s="1205" t="s">
        <v>4</v>
      </c>
      <c r="D48" s="1205"/>
      <c r="E48" s="1206"/>
      <c r="F48" s="15">
        <v>4.18</v>
      </c>
      <c r="G48" s="16">
        <v>3.07</v>
      </c>
      <c r="H48" s="16">
        <v>3.5</v>
      </c>
      <c r="I48" s="16">
        <v>7.67</v>
      </c>
      <c r="J48" s="17">
        <v>10.71</v>
      </c>
    </row>
    <row r="49" spans="2:10" ht="57.75" customHeight="1" thickBot="1" x14ac:dyDescent="0.25">
      <c r="B49" s="18"/>
      <c r="C49" s="1207" t="s">
        <v>5</v>
      </c>
      <c r="D49" s="1207"/>
      <c r="E49" s="1208"/>
      <c r="F49" s="19" t="s">
        <v>558</v>
      </c>
      <c r="G49" s="20" t="s">
        <v>559</v>
      </c>
      <c r="H49" s="20" t="s">
        <v>560</v>
      </c>
      <c r="I49" s="20">
        <v>5.74</v>
      </c>
      <c r="J49" s="21">
        <v>4.5199999999999996</v>
      </c>
    </row>
    <row r="50" spans="2:10" ht="13.2" x14ac:dyDescent="0.2"/>
  </sheetData>
  <sheetProtection algorithmName="SHA-512" hashValue="1phtZQ7LnSetQT5WVtykKPlAgWhgfotPe8sGSrC7FcTGmuRTiOYoQZVLB3X9xtOpD0VEAFoJkvP7hjhjIt48jw==" saltValue="jg9vkazUJrGBxhw440h3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2023-10-03T02:44:07Z</cp:lastPrinted>
  <dcterms:created xsi:type="dcterms:W3CDTF">2023-02-20T04:54:22Z</dcterms:created>
  <dcterms:modified xsi:type="dcterms:W3CDTF">2023-10-05T02:44:40Z</dcterms:modified>
  <cp:category/>
</cp:coreProperties>
</file>