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1472" windowHeight="915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基金残高に係る経年分析" sheetId="8" r:id="rId12"/>
    <sheet name="将来負担比率（分子）の構造" sheetId="7" r:id="rId13"/>
    <sheet name="公会計指標分析・財政指標組合せ分析表" sheetId="21" r:id="rId14"/>
    <sheet name="施設類型別ストック情報分析表①" sheetId="20" r:id="rId15"/>
    <sheet name="施設類型別ストック情報分析表②" sheetId="19"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<sst xmlns="http://schemas.openxmlformats.org/spreadsheetml/2006/main" count="1091" uniqueCount="593">
  <si>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</si>
  <si>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</si>
  <si>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</si>
  <si>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</si>
  <si>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</si>
  <si>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</si>
  <si>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</si>
  <si>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</si>
  <si>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</si>
  <si>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</si>
  <si>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</si>
  <si>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</si>
  <si>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</si>
  <si>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</si>
  <si>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</si>
  <si>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</si>
  <si>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</si>
  <si>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</si>
  <si>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</si>
  <si>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</si>
  <si>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</si>
  <si>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</si>
  <si>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</si>
  <si>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</si>
  <si>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</si>
  <si>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</si>
  <si>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</si>
  <si>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</si>
  <si>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</si>
  <si>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</si>
  <si>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</si>
  <si>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</si>
  <si>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</si>
  <si>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</si>
  <si>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</si>
  <si>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</si>
  <si>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</si>
  <si>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</si>
  <si>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</si>
  <si>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</si>
  <si>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</si>
  <si>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</si>
  <si>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</si>
  <si>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</si>
  <si>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</si>
  <si>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</si>
  <si>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</si>
  <si>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</si>
  <si>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</si>
  <si>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</si>
  <si>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</si>
  <si>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</si>
  <si>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</si>
  <si>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</si>
  <si>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</si>
  <si>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</si>
  <si>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</si>
  <si>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</si>
  <si>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</si>
  <si>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</si>
  <si>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</si>
  <si>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</si>
  <si>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</si>
  <si>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</si>
  <si>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</si>
  <si>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</si>
  <si>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</si>
  <si>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</si>
  <si>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</si>
  <si>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</si>
  <si>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</si>
  <si>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</si>
  <si>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</si>
  <si>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</si>
  <si>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</si>
  <si>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</si>
  <si>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</si>
  <si>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</si>
  <si>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</si>
  <si>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</si>
  <si>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</si>
  <si>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</si>
  <si>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</si>
  <si>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</si>
  <si>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</si>
  <si>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</si>
  <si>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</si>
  <si>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</si>
  <si>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</si>
  <si>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</si>
  <si>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</si>
  <si>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</si>
  <si>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</si>
  <si>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</si>
  <si>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</si>
  <si>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</si>
  <si>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</si>
  <si>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</si>
  <si>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座間市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</si>
  <si>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</si>
  <si>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</si>
  <si>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</si>
  <si>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</si>
  <si>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</si>
  <si>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</si>
  <si>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</si>
  <si>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</si>
  <si>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</si>
  <si>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</si>
  <si>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</si>
  <si>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</si>
  <si>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</si>
  <si>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</si>
  <si>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</si>
  <si>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</si>
  <si>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</si>
  <si>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</si>
  <si>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</si>
  <si>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</si>
  <si>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</si>
  <si>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</si>
  <si>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</si>
  <si>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</si>
  <si>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</si>
  <si>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</si>
  <si>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</si>
  <si>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</si>
  <si>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</si>
  <si>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</si>
  <si>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</si>
  <si>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</si>
  <si>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</si>
  <si>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</si>
  <si>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</si>
  <si>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</si>
  <si>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</si>
  <si>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</si>
  <si>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</si>
  <si>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</si>
  <si>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</si>
  <si>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</si>
  <si>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</si>
  <si>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</si>
  <si>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</si>
  <si>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</si>
  <si>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</si>
  <si>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</si>
  <si>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</si>
  <si>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</si>
  <si>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</si>
  <si>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</si>
  <si>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</si>
  <si>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</si>
  <si>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</si>
  <si>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</si>
  <si>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</si>
  <si>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</si>
  <si>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</si>
  <si>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</si>
  <si>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</si>
  <si>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</si>
  <si>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</si>
  <si>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</si>
  <si>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</si>
  <si>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</si>
  <si>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</si>
  <si>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</si>
  <si>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</si>
  <si>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</si>
  <si>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</si>
  <si>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</si>
  <si>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</si>
  <si>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</si>
  <si>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</si>
  <si>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</si>
  <si>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</si>
  <si>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</si>
  <si>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</si>
  <si>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</si>
  <si>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</si>
  <si>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</si>
  <si>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</si>
  <si>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</si>
  <si>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</si>
  <si>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</si>
  <si>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</si>
  <si>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</si>
  <si>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</si>
  <si>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</si>
  <si>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</si>
  <si>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</si>
  <si>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</si>
  <si>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</si>
  <si>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</si>
  <si>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</si>
  <si>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</si>
  <si>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</si>
  <si>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</si>
  <si>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</si>
  <si>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</si>
  <si>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</si>
  <si>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</si>
  <si>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</si>
  <si>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</si>
  <si>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</si>
  <si>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</si>
  <si>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</si>
  <si>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</si>
  <si>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</si>
  <si>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</si>
  <si>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</si>
  <si>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</si>
  <si>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</si>
  <si>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神奈川県座間市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</si>
  <si>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</si>
  <si>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</si>
  <si>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</si>
  <si>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</si>
  <si>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</si>
  <si>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</si>
  <si>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</si>
  <si>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</si>
  <si>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</si>
  <si>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</si>
  <si>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</si>
  <si>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</si>
  <si>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</si>
  <si>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</si>
  <si>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</si>
  <si>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</si>
  <si>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</si>
  <si>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</si>
  <si>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</si>
  <si>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</si>
  <si>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</si>
  <si>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</si>
  <si>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</si>
  <si>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</si>
  <si>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</si>
  <si>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</si>
  <si>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</si>
  <si>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</si>
  <si>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</si>
  <si>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</si>
  <si>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</si>
  <si>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</si>
  <si>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</si>
  <si>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</si>
  <si>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</si>
  <si>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</si>
  <si>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</si>
  <si>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</si>
  <si>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</si>
  <si>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</si>
  <si>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</si>
  <si>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</si>
  <si>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</si>
  <si>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</si>
  <si>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</si>
  <si>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</si>
  <si>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</si>
  <si>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</si>
  <si>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</si>
  <si>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</si>
  <si>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</si>
  <si>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</si>
  <si>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</si>
  <si>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</si>
  <si>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</si>
  <si>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</si>
  <si>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</si>
  <si>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</si>
  <si>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</si>
  <si>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</si>
  <si>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</si>
  <si>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</si>
  <si>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</si>
  <si>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</si>
  <si>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</si>
  <si>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</si>
  <si>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</si>
  <si>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</si>
  <si>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</si>
  <si>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</si>
  <si>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</si>
  <si>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</si>
  <si>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</si>
  <si>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</si>
  <si>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</si>
  <si>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</si>
  <si>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</si>
  <si>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</si>
  <si>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</si>
  <si>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</si>
  <si>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</si>
  <si>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</si>
  <si>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</si>
  <si>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</si>
  <si>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</si>
  <si>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</si>
  <si>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</si>
  <si>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</si>
  <si>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</si>
  <si>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</si>
  <si>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</si>
  <si>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</si>
  <si>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</si>
  <si>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</si>
  <si>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</si>
  <si>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</si>
  <si>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</si>
  <si>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</si>
  <si>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</si>
  <si>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</si>
  <si>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</si>
  <si>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</si>
  <si>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</si>
  <si>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</si>
  <si>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</si>
  <si>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</si>
  <si>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</si>
  <si>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</si>
  <si>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</si>
  <si>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</si>
  <si>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</si>
  <si>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</si>
  <si>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</si>
  <si>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</si>
  <si>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</si>
  <si>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</si>
  <si>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</si>
  <si>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</si>
  <si>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</si>
  <si>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</si>
  <si>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</si>
  <si>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</si>
  <si>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</si>
  <si>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</si>
  <si>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</si>
  <si>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</si>
  <si>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</si>
  <si>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</si>
  <si>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</si>
  <si>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</si>
  <si>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</si>
  <si>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</si>
  <si>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</si>
  <si>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</si>
  <si>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</si>
  <si>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</si>
  <si>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</si>
  <si>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</si>
  <si>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</si>
  <si>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</si>
  <si>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</si>
  <si>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</si>
  <si>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</si>
  <si>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</si>
  <si>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</si>
  <si>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</si>
  <si>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</si>
  <si>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</si>
  <si>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</si>
  <si>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</si>
  <si>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</si>
  <si>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</si>
  <si>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</si>
  <si>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神奈川県座間市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</si>
  <si>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</si>
  <si>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</si>
  <si>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</si>
  <si>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</si>
  <si>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</si>
  <si>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</si>
  <si>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</si>
  <si>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</si>
  <si>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</si>
  <si>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</si>
  <si>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</si>
  <si>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</si>
  <si>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</si>
  <si>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</si>
  <si>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</si>
  <si>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</si>
  <si>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</si>
  <si>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</si>
  <si>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</si>
  <si>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</si>
  <si>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</si>
  <si>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</si>
  <si>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</si>
  <si>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</si>
  <si>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</si>
  <si>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</si>
  <si>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</si>
  <si>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</si>
  <si>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</si>
  <si>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</si>
  <si>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</si>
  <si>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</si>
  <si>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</si>
  <si>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</si>
  <si>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</si>
  <si>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</si>
  <si>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</si>
  <si>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</si>
  <si>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</si>
  <si>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</si>
  <si>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</si>
  <si>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</si>
  <si>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</si>
  <si>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</si>
  <si>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</si>
  <si>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</si>
  <si>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</si>
  <si>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</si>
  <si>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</si>
  <si>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</si>
  <si>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</si>
  <si>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</si>
  <si>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</si>
  <si>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</si>
  <si>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</si>
  <si>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</si>
  <si>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</si>
  <si>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</si>
  <si>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</si>
  <si>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</si>
  <si>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</si>
  <si>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</si>
  <si>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</si>
  <si>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</si>
  <si>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</si>
  <si>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</si>
  <si>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</si>
  <si>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</si>
  <si>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</si>
  <si>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</si>
  <si>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</si>
  <si>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</si>
  <si>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</si>
  <si>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</si>
  <si>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</si>
  <si>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</si>
  <si>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</si>
  <si>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</si>
  <si>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</si>
  <si>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</si>
  <si>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</si>
  <si>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</si>
  <si>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</si>
  <si>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</si>
  <si>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</si>
  <si>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</si>
  <si>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</si>
  <si>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</si>
  <si>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</si>
  <si>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</si>
  <si>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</si>
  <si>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</si>
  <si>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</si>
  <si>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</si>
  <si>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</si>
  <si>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</si>
  <si>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</si>
  <si>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</si>
  <si>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</si>
  <si>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</si>
  <si>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</si>
  <si>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</si>
  <si>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</si>
  <si>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</si>
  <si>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</si>
  <si>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</si>
  <si>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</si>
  <si>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</si>
  <si>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</si>
  <si>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</si>
  <si>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</si>
  <si>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</si>
  <si>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</si>
  <si>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</si>
  <si>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</si>
  <si>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</si>
  <si>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</si>
  <si>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</si>
  <si>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</si>
  <si>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</si>
  <si>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</si>
  <si>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</si>
  <si>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</si>
  <si>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</si>
  <si>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</si>
  <si>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</si>
  <si>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</si>
  <si>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</si>
  <si>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</si>
  <si>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</si>
  <si>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</si>
  <si>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</si>
  <si>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</si>
  <si>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</si>
  <si>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</si>
  <si>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</si>
  <si>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</si>
  <si>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</si>
  <si>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</si>
  <si>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</si>
  <si>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</si>
  <si>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</si>
  <si>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</si>
  <si>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</si>
  <si>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</si>
  <si>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</si>
  <si>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</si>
  <si>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</si>
  <si>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</si>
  <si>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</si>
  <si>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</si>
  <si>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</si>
  <si>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</si>
  <si>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</si>
  <si>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</si>
  <si>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</si>
  <si>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</si>
  <si>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</si>
  <si>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</si>
  <si>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</si>
  <si>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</si>
  <si>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</si>
  <si>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</si>
  <si>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</si>
  <si>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</si>
  <si>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</si>
  <si>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</si>
  <si>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</si>
  <si>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</si>
  <si>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</si>
  <si>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</si>
  <si>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</si>
  <si>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</si>
  <si>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</si>
  <si>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</si>
  <si>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</si>
  <si>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</si>
  <si>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</si>
  <si>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</si>
  <si>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</si>
  <si>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</si>
  <si>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</si>
  <si>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</si>
  <si>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</si>
  <si>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</si>
  <si>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0.22</t>
  </si>
  <si>
    <t>一般会計</t>
  </si>
  <si>
    <t>水道事業会計</t>
  </si>
  <si>
    <t>公共下水道事業会計</t>
  </si>
  <si>
    <t>介護保険事業特別会計</t>
  </si>
  <si>
    <t>国民健康保険事業特別会計</t>
  </si>
  <si>
    <t>後期高齢者医療保険事業特別会計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</si>
  <si>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</si>
  <si>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</si>
  <si>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</si>
  <si>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</si>
  <si>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</si>
  <si>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</si>
  <si>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</si>
  <si>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</si>
  <si>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</si>
  <si>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高座清掃施設組合</t>
    <rPh sb="0" eb="2">
      <t>コウザ</t>
    </rPh>
    <rPh sb="2" eb="4">
      <t>セイソウ</t>
    </rPh>
    <rPh sb="4" eb="6">
      <t>シセツ</t>
    </rPh>
    <rPh sb="6" eb="8">
      <t>クミアイ</t>
    </rPh>
    <phoneticPr fontId="2"/>
  </si>
  <si>
    <t>広域大和斎場組合</t>
    <rPh sb="0" eb="2">
      <t>コウイキ</t>
    </rPh>
    <rPh sb="2" eb="4">
      <t>ヤマト</t>
    </rPh>
    <rPh sb="4" eb="6">
      <t>サイジョウ</t>
    </rPh>
    <rPh sb="6" eb="8">
      <t>クミアイ</t>
    </rPh>
    <phoneticPr fontId="2"/>
  </si>
  <si>
    <t>神奈川県後期高齢者医療広域連合（一般会計）</t>
    <phoneticPr fontId="2"/>
  </si>
  <si>
    <t>神奈川県後期高齢者医療広域連合（事業会計）</t>
    <rPh sb="16" eb="18">
      <t>ジギョウ</t>
    </rPh>
    <phoneticPr fontId="2"/>
  </si>
  <si>
    <t>座間市土地開発公社</t>
    <rPh sb="0" eb="3">
      <t>ザマシ</t>
    </rPh>
    <rPh sb="3" eb="5">
      <t>トチ</t>
    </rPh>
    <rPh sb="5" eb="7">
      <t>カイハツ</t>
    </rPh>
    <rPh sb="7" eb="9">
      <t>コウシャ</t>
    </rPh>
    <phoneticPr fontId="2"/>
  </si>
  <si>
    <t>座間市スポーツ・文化振興財団</t>
    <rPh sb="0" eb="3">
      <t>ザマシ</t>
    </rPh>
    <rPh sb="8" eb="10">
      <t>ブンカ</t>
    </rPh>
    <rPh sb="10" eb="12">
      <t>シンコウ</t>
    </rPh>
    <rPh sb="12" eb="14">
      <t>ザイダン</t>
    </rPh>
    <phoneticPr fontId="2"/>
  </si>
  <si>
    <t>〇</t>
    <phoneticPr fontId="2"/>
  </si>
  <si>
    <t>職員退職手当基金</t>
    <rPh sb="0" eb="2">
      <t>ショクイン</t>
    </rPh>
    <rPh sb="2" eb="4">
      <t>タイショク</t>
    </rPh>
    <rPh sb="4" eb="6">
      <t>テアテ</t>
    </rPh>
    <rPh sb="6" eb="8">
      <t>キキン</t>
    </rPh>
    <phoneticPr fontId="5"/>
  </si>
  <si>
    <t>地域福祉ふれあい基金</t>
    <rPh sb="0" eb="2">
      <t>チイキ</t>
    </rPh>
    <rPh sb="2" eb="4">
      <t>フクシ</t>
    </rPh>
    <rPh sb="8" eb="10">
      <t>キキン</t>
    </rPh>
    <phoneticPr fontId="5"/>
  </si>
  <si>
    <t>緑地保全基金</t>
    <rPh sb="0" eb="2">
      <t>リョクチ</t>
    </rPh>
    <rPh sb="2" eb="4">
      <t>ホゼン</t>
    </rPh>
    <rPh sb="4" eb="6">
      <t>キキン</t>
    </rPh>
    <phoneticPr fontId="5"/>
  </si>
  <si>
    <t>地下水保全対策基金</t>
    <rPh sb="0" eb="3">
      <t>チカスイ</t>
    </rPh>
    <rPh sb="3" eb="5">
      <t>ホゼン</t>
    </rPh>
    <rPh sb="5" eb="7">
      <t>タイサク</t>
    </rPh>
    <rPh sb="7" eb="9">
      <t>キキン</t>
    </rPh>
    <phoneticPr fontId="5"/>
  </si>
  <si>
    <t>交通対策基金</t>
    <rPh sb="0" eb="2">
      <t>コウツウ</t>
    </rPh>
    <rPh sb="2" eb="4">
      <t>タイサク</t>
    </rPh>
    <rPh sb="4" eb="6">
      <t>キキン</t>
    </rPh>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</si>
  <si>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</si>
  <si>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</si>
  <si>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</si>
  <si>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</si>
  <si>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</si>
  <si>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</si>
  <si>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将来負担比率は前年度より10.9ポイント減少したものの、類似団体と比較して高い水準にある。実質公債費比率は、前年度より0.5ポイント増加したものの、類似団体と比較して低い水準にある。
フロー指標の実質公債費比率が低く、ストック指標の将来負担比率が高いことから、今後、実質公債費比率が上昇する可能性がある。
よって、既存施設等の老朽化の進行を見据えた「公共施設再整備計画」を着実に実施することで、公共施設等の更新費を縮減し、公債費の抑制に引き続き取り組んでいく必要がある。</t>
    <rPh sb="66" eb="68">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</si>
  <si>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</si>
  <si>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</si>
  <si>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</si>
  <si>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将来負担比率は、10.9ポイント減少した。次年度以降、施設整備費用等の財源として地方債の発行を見込んでいることから、今後は将来負担比率の上昇が想定される。
今後は、将来負担への影響を考慮しながらも、既存施設等の老朽化の進行を見据えた「公共施設再整備計画」に基づき、老朽化対策に取り組んでいく。</t>
    <rPh sb="58" eb="60">
      <t>コンゴ</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</si>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</sst>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0F08-4AAB-A880-9FF0BD71E8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32918</c:v>
                </c:pt>
                <c:pt idx="1">
                  <c:v>23534</c:v>
                </c:pt>
                <c:pt idx="2">
                  <c:v>16852</c:v>
                </c:pt>
                <c:pt idx="3">
                  <c:v>14388</c:v>
                </c:pt>
                <c:pt idx="4">
                  <c:v>13995</c:v>
                </c:pt>
              </c:numCache>
            </c:numRef>
          </c:val>
          <c:smooth val="0"/>
          <c:extLst>
            <c:ext xmlns:c16="http://schemas.microsoft.com/office/drawing/2014/chart" uri="{C3380CC4-5D6E-409C-BE32-E72D297353CC}">
              <c16:uniqueId val="{00000001-0F08-4AAB-A880-9FF0BD71E8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4.6100000000000003</c:v>
                </c:pt>
                <c:pt idx="1">
                  <c:v>5.63</c:v>
                </c:pt>
                <c:pt idx="2">
                  <c:v>7.65</c:v>
                </c:pt>
                <c:pt idx="3">
                  <c:v>7.3</c:v>
                </c:pt>
                <c:pt idx="4">
                  <c:v>8.57</c:v>
                </c:pt>
              </c:numCache>
            </c:numRef>
          </c:val>
          <c:extLst>
            <c:ext xmlns:c16="http://schemas.microsoft.com/office/drawing/2014/chart" uri="{C3380CC4-5D6E-409C-BE32-E72D297353CC}">
              <c16:uniqueId val="{00000000-B735-446A-9840-4DFE444AFE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9.19</c:v>
                </c:pt>
                <c:pt idx="1">
                  <c:v>7.68</c:v>
                </c:pt>
                <c:pt idx="2">
                  <c:v>6.62</c:v>
                </c:pt>
                <c:pt idx="3">
                  <c:v>9.07</c:v>
                </c:pt>
                <c:pt idx="4">
                  <c:v>14.19</c:v>
                </c:pt>
              </c:numCache>
            </c:numRef>
          </c:val>
          <c:extLst>
            <c:ext xmlns:c16="http://schemas.microsoft.com/office/drawing/2014/chart" uri="{C3380CC4-5D6E-409C-BE32-E72D297353CC}">
              <c16:uniqueId val="{00000001-B735-446A-9840-4DFE444AFE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5.46</c:v>
                </c:pt>
                <c:pt idx="1">
                  <c:v>-0.22</c:v>
                </c:pt>
                <c:pt idx="2">
                  <c:v>0.88</c:v>
                </c:pt>
                <c:pt idx="3">
                  <c:v>2.48</c:v>
                </c:pt>
                <c:pt idx="4">
                  <c:v>8.2899999999999991</c:v>
                </c:pt>
              </c:numCache>
            </c:numRef>
          </c:val>
          <c:smooth val="0"/>
          <c:extLst>
            <c:ext xmlns:c16="http://schemas.microsoft.com/office/drawing/2014/chart" uri="{C3380CC4-5D6E-409C-BE32-E72D297353CC}">
              <c16:uniqueId val="{00000002-B735-446A-9840-4DFE444AFE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AF-46E1-92FF-C6EEF55D1C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AF-46E1-92FF-C6EEF55D1C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6AF-46E1-92FF-C6EEF55D1CE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6AF-46E1-92FF-C6EEF55D1CE4}"/>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0.26</c:v>
                </c:pt>
                <c:pt idx="2">
                  <c:v>#N/A</c:v>
                </c:pt>
                <c:pt idx="3">
                  <c:v>0.28000000000000003</c:v>
                </c:pt>
                <c:pt idx="4">
                  <c:v>#N/A</c:v>
                </c:pt>
                <c:pt idx="5">
                  <c:v>0.28999999999999998</c:v>
                </c:pt>
                <c:pt idx="6">
                  <c:v>#N/A</c:v>
                </c:pt>
                <c:pt idx="7">
                  <c:v>0.33</c:v>
                </c:pt>
                <c:pt idx="8">
                  <c:v>#N/A</c:v>
                </c:pt>
                <c:pt idx="9">
                  <c:v>0.32</c:v>
                </c:pt>
              </c:numCache>
            </c:numRef>
          </c:val>
          <c:extLst>
            <c:ext xmlns:c16="http://schemas.microsoft.com/office/drawing/2014/chart" uri="{C3380CC4-5D6E-409C-BE32-E72D297353CC}">
              <c16:uniqueId val="{00000004-E6AF-46E1-92FF-C6EEF55D1CE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2.14</c:v>
                </c:pt>
                <c:pt idx="2">
                  <c:v>#N/A</c:v>
                </c:pt>
                <c:pt idx="3">
                  <c:v>0.02</c:v>
                </c:pt>
                <c:pt idx="4">
                  <c:v>#N/A</c:v>
                </c:pt>
                <c:pt idx="5">
                  <c:v>0.2</c:v>
                </c:pt>
                <c:pt idx="6">
                  <c:v>#N/A</c:v>
                </c:pt>
                <c:pt idx="7">
                  <c:v>0.53</c:v>
                </c:pt>
                <c:pt idx="8">
                  <c:v>#N/A</c:v>
                </c:pt>
                <c:pt idx="9">
                  <c:v>0.36</c:v>
                </c:pt>
              </c:numCache>
            </c:numRef>
          </c:val>
          <c:extLst>
            <c:ext xmlns:c16="http://schemas.microsoft.com/office/drawing/2014/chart" uri="{C3380CC4-5D6E-409C-BE32-E72D297353CC}">
              <c16:uniqueId val="{00000005-E6AF-46E1-92FF-C6EEF55D1CE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1.56</c:v>
                </c:pt>
                <c:pt idx="2">
                  <c:v>#N/A</c:v>
                </c:pt>
                <c:pt idx="3">
                  <c:v>1.1100000000000001</c:v>
                </c:pt>
                <c:pt idx="4">
                  <c:v>#N/A</c:v>
                </c:pt>
                <c:pt idx="5">
                  <c:v>1.69</c:v>
                </c:pt>
                <c:pt idx="6">
                  <c:v>#N/A</c:v>
                </c:pt>
                <c:pt idx="7">
                  <c:v>1.56</c:v>
                </c:pt>
                <c:pt idx="8">
                  <c:v>#N/A</c:v>
                </c:pt>
                <c:pt idx="9">
                  <c:v>0.83</c:v>
                </c:pt>
              </c:numCache>
            </c:numRef>
          </c:val>
          <c:extLst>
            <c:ext xmlns:c16="http://schemas.microsoft.com/office/drawing/2014/chart" uri="{C3380CC4-5D6E-409C-BE32-E72D297353CC}">
              <c16:uniqueId val="{00000006-E6AF-46E1-92FF-C6EEF55D1CE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0.69</c:v>
                </c:pt>
                <c:pt idx="2">
                  <c:v>#N/A</c:v>
                </c:pt>
                <c:pt idx="3">
                  <c:v>0.71</c:v>
                </c:pt>
                <c:pt idx="4">
                  <c:v>#N/A</c:v>
                </c:pt>
                <c:pt idx="5">
                  <c:v>0.81</c:v>
                </c:pt>
                <c:pt idx="6">
                  <c:v>#N/A</c:v>
                </c:pt>
                <c:pt idx="7">
                  <c:v>1</c:v>
                </c:pt>
                <c:pt idx="8">
                  <c:v>#N/A</c:v>
                </c:pt>
                <c:pt idx="9">
                  <c:v>1.1200000000000001</c:v>
                </c:pt>
              </c:numCache>
            </c:numRef>
          </c:val>
          <c:extLst>
            <c:ext xmlns:c16="http://schemas.microsoft.com/office/drawing/2014/chart" uri="{C3380CC4-5D6E-409C-BE32-E72D297353CC}">
              <c16:uniqueId val="{00000007-E6AF-46E1-92FF-C6EEF55D1CE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8.5</c:v>
                </c:pt>
                <c:pt idx="2">
                  <c:v>#N/A</c:v>
                </c:pt>
                <c:pt idx="3">
                  <c:v>7.37</c:v>
                </c:pt>
                <c:pt idx="4">
                  <c:v>#N/A</c:v>
                </c:pt>
                <c:pt idx="5">
                  <c:v>6.43</c:v>
                </c:pt>
                <c:pt idx="6">
                  <c:v>#N/A</c:v>
                </c:pt>
                <c:pt idx="7">
                  <c:v>5.52</c:v>
                </c:pt>
                <c:pt idx="8">
                  <c:v>#N/A</c:v>
                </c:pt>
                <c:pt idx="9">
                  <c:v>6.29</c:v>
                </c:pt>
              </c:numCache>
            </c:numRef>
          </c:val>
          <c:extLst>
            <c:ext xmlns:c16="http://schemas.microsoft.com/office/drawing/2014/chart" uri="{C3380CC4-5D6E-409C-BE32-E72D297353CC}">
              <c16:uniqueId val="{00000008-E6AF-46E1-92FF-C6EEF55D1C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4.6100000000000003</c:v>
                </c:pt>
                <c:pt idx="2">
                  <c:v>#N/A</c:v>
                </c:pt>
                <c:pt idx="3">
                  <c:v>5.63</c:v>
                </c:pt>
                <c:pt idx="4">
                  <c:v>#N/A</c:v>
                </c:pt>
                <c:pt idx="5">
                  <c:v>7.65</c:v>
                </c:pt>
                <c:pt idx="6">
                  <c:v>#N/A</c:v>
                </c:pt>
                <c:pt idx="7">
                  <c:v>7.3</c:v>
                </c:pt>
                <c:pt idx="8">
                  <c:v>#N/A</c:v>
                </c:pt>
                <c:pt idx="9">
                  <c:v>8.56</c:v>
                </c:pt>
              </c:numCache>
            </c:numRef>
          </c:val>
          <c:extLst>
            <c:ext xmlns:c16="http://schemas.microsoft.com/office/drawing/2014/chart" uri="{C3380CC4-5D6E-409C-BE32-E72D297353CC}">
              <c16:uniqueId val="{00000009-E6AF-46E1-92FF-C6EEF55D1C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3219</c:v>
                </c:pt>
                <c:pt idx="5">
                  <c:v>3087</c:v>
                </c:pt>
                <c:pt idx="8">
                  <c:v>2984</c:v>
                </c:pt>
                <c:pt idx="11">
                  <c:v>2916</c:v>
                </c:pt>
                <c:pt idx="14">
                  <c:v>3205</c:v>
                </c:pt>
              </c:numCache>
            </c:numRef>
          </c:val>
          <c:extLst>
            <c:ext xmlns:c16="http://schemas.microsoft.com/office/drawing/2014/chart" uri="{C3380CC4-5D6E-409C-BE32-E72D297353CC}">
              <c16:uniqueId val="{00000000-6AD6-47B8-BE85-E065348645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0</c:v>
                </c:pt>
                <c:pt idx="6">
                  <c:v>1</c:v>
                </c:pt>
                <c:pt idx="9">
                  <c:v>1</c:v>
                </c:pt>
                <c:pt idx="12">
                  <c:v>0</c:v>
                </c:pt>
              </c:numCache>
            </c:numRef>
          </c:val>
          <c:extLst>
            <c:ext xmlns:c16="http://schemas.microsoft.com/office/drawing/2014/chart" uri="{C3380CC4-5D6E-409C-BE32-E72D297353CC}">
              <c16:uniqueId val="{00000001-6AD6-47B8-BE85-E065348645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347</c:v>
                </c:pt>
                <c:pt idx="3">
                  <c:v>188</c:v>
                </c:pt>
                <c:pt idx="6">
                  <c:v>0</c:v>
                </c:pt>
                <c:pt idx="9">
                  <c:v>0</c:v>
                </c:pt>
                <c:pt idx="12">
                  <c:v>240</c:v>
                </c:pt>
              </c:numCache>
            </c:numRef>
          </c:val>
          <c:extLst>
            <c:ext xmlns:c16="http://schemas.microsoft.com/office/drawing/2014/chart" uri="{C3380CC4-5D6E-409C-BE32-E72D297353CC}">
              <c16:uniqueId val="{00000002-6AD6-47B8-BE85-E065348645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29</c:v>
                </c:pt>
                <c:pt idx="6">
                  <c:v>53</c:v>
                </c:pt>
                <c:pt idx="9">
                  <c:v>116</c:v>
                </c:pt>
                <c:pt idx="12">
                  <c:v>213</c:v>
                </c:pt>
              </c:numCache>
            </c:numRef>
          </c:val>
          <c:extLst>
            <c:ext xmlns:c16="http://schemas.microsoft.com/office/drawing/2014/chart" uri="{C3380CC4-5D6E-409C-BE32-E72D297353CC}">
              <c16:uniqueId val="{00000003-6AD6-47B8-BE85-E065348645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486</c:v>
                </c:pt>
                <c:pt idx="3">
                  <c:v>461</c:v>
                </c:pt>
                <c:pt idx="6">
                  <c:v>431</c:v>
                </c:pt>
                <c:pt idx="9">
                  <c:v>399</c:v>
                </c:pt>
                <c:pt idx="12">
                  <c:v>371</c:v>
                </c:pt>
              </c:numCache>
            </c:numRef>
          </c:val>
          <c:extLst>
            <c:ext xmlns:c16="http://schemas.microsoft.com/office/drawing/2014/chart" uri="{C3380CC4-5D6E-409C-BE32-E72D297353CC}">
              <c16:uniqueId val="{00000004-6AD6-47B8-BE85-E065348645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D6-47B8-BE85-E065348645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D6-47B8-BE85-E065348645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2595</c:v>
                </c:pt>
                <c:pt idx="3">
                  <c:v>2434</c:v>
                </c:pt>
                <c:pt idx="6">
                  <c:v>2389</c:v>
                </c:pt>
                <c:pt idx="9">
                  <c:v>2502</c:v>
                </c:pt>
                <c:pt idx="12">
                  <c:v>2759</c:v>
                </c:pt>
              </c:numCache>
            </c:numRef>
          </c:val>
          <c:extLst>
            <c:ext xmlns:c16="http://schemas.microsoft.com/office/drawing/2014/chart" uri="{C3380CC4-5D6E-409C-BE32-E72D297353CC}">
              <c16:uniqueId val="{00000007-6AD6-47B8-BE85-E065348645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210</c:v>
                </c:pt>
                <c:pt idx="2">
                  <c:v>#N/A</c:v>
                </c:pt>
                <c:pt idx="3">
                  <c:v>#N/A</c:v>
                </c:pt>
                <c:pt idx="4">
                  <c:v>25</c:v>
                </c:pt>
                <c:pt idx="5">
                  <c:v>#N/A</c:v>
                </c:pt>
                <c:pt idx="6">
                  <c:v>#N/A</c:v>
                </c:pt>
                <c:pt idx="7">
                  <c:v>-110</c:v>
                </c:pt>
                <c:pt idx="8">
                  <c:v>#N/A</c:v>
                </c:pt>
                <c:pt idx="9">
                  <c:v>#N/A</c:v>
                </c:pt>
                <c:pt idx="10">
                  <c:v>102</c:v>
                </c:pt>
                <c:pt idx="11">
                  <c:v>#N/A</c:v>
                </c:pt>
                <c:pt idx="12">
                  <c:v>#N/A</c:v>
                </c:pt>
                <c:pt idx="13">
                  <c:v>378</c:v>
                </c:pt>
                <c:pt idx="14">
                  <c:v>#N/A</c:v>
                </c:pt>
              </c:numCache>
            </c:numRef>
          </c:val>
          <c:smooth val="0"/>
          <c:extLst>
            <c:ext xmlns:c16="http://schemas.microsoft.com/office/drawing/2014/chart" uri="{C3380CC4-5D6E-409C-BE32-E72D297353CC}">
              <c16:uniqueId val="{00000008-6AD6-47B8-BE85-E065348645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1577</c:v>
                </c:pt>
                <c:pt idx="1">
                  <c:v>2221</c:v>
                </c:pt>
                <c:pt idx="2">
                  <c:v>3714</c:v>
                </c:pt>
              </c:numCache>
            </c:numRef>
          </c:val>
          <c:extLst>
            <c:ext xmlns:c16="http://schemas.microsoft.com/office/drawing/2014/chart" uri="{C3380CC4-5D6E-409C-BE32-E72D297353CC}">
              <c16:uniqueId val="{00000000-7600-449B-9CD1-459F1FC7C6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600-449B-9CD1-459F1FC7C6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1134</c:v>
                </c:pt>
                <c:pt idx="1">
                  <c:v>1062</c:v>
                </c:pt>
                <c:pt idx="2">
                  <c:v>1190</c:v>
                </c:pt>
              </c:numCache>
            </c:numRef>
          </c:val>
          <c:extLst>
            <c:ext xmlns:c16="http://schemas.microsoft.com/office/drawing/2014/chart" uri="{C3380CC4-5D6E-409C-BE32-E72D297353CC}">
              <c16:uniqueId val="{00000002-7600-449B-9CD1-459F1FC7C6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29376</c:v>
                </c:pt>
                <c:pt idx="5">
                  <c:v>29244</c:v>
                </c:pt>
                <c:pt idx="8">
                  <c:v>28495</c:v>
                </c:pt>
                <c:pt idx="11">
                  <c:v>27721</c:v>
                </c:pt>
                <c:pt idx="14">
                  <c:v>27313</c:v>
                </c:pt>
              </c:numCache>
            </c:numRef>
          </c:val>
          <c:extLst>
            <c:ext xmlns:c16="http://schemas.microsoft.com/office/drawing/2014/chart" uri="{C3380CC4-5D6E-409C-BE32-E72D297353CC}">
              <c16:uniqueId val="{00000000-15DE-419C-9F70-0D47544486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7189</c:v>
                </c:pt>
                <c:pt idx="5">
                  <c:v>5617</c:v>
                </c:pt>
                <c:pt idx="8">
                  <c:v>5083</c:v>
                </c:pt>
                <c:pt idx="11">
                  <c:v>4655</c:v>
                </c:pt>
                <c:pt idx="14">
                  <c:v>4200</c:v>
                </c:pt>
              </c:numCache>
            </c:numRef>
          </c:val>
          <c:extLst>
            <c:ext xmlns:c16="http://schemas.microsoft.com/office/drawing/2014/chart" uri="{C3380CC4-5D6E-409C-BE32-E72D297353CC}">
              <c16:uniqueId val="{00000001-15DE-419C-9F70-0D47544486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3578</c:v>
                </c:pt>
                <c:pt idx="5">
                  <c:v>3527</c:v>
                </c:pt>
                <c:pt idx="8">
                  <c:v>3350</c:v>
                </c:pt>
                <c:pt idx="11">
                  <c:v>4103</c:v>
                </c:pt>
                <c:pt idx="14">
                  <c:v>5893</c:v>
                </c:pt>
              </c:numCache>
            </c:numRef>
          </c:val>
          <c:extLst>
            <c:ext xmlns:c16="http://schemas.microsoft.com/office/drawing/2014/chart" uri="{C3380CC4-5D6E-409C-BE32-E72D297353CC}">
              <c16:uniqueId val="{00000002-15DE-419C-9F70-0D47544486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DE-419C-9F70-0D47544486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DE-419C-9F70-0D47544486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DE-419C-9F70-0D47544486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5822</c:v>
                </c:pt>
                <c:pt idx="3">
                  <c:v>5466</c:v>
                </c:pt>
                <c:pt idx="6">
                  <c:v>5240</c:v>
                </c:pt>
                <c:pt idx="9">
                  <c:v>4891</c:v>
                </c:pt>
                <c:pt idx="12">
                  <c:v>4842</c:v>
                </c:pt>
              </c:numCache>
            </c:numRef>
          </c:val>
          <c:extLst>
            <c:ext xmlns:c16="http://schemas.microsoft.com/office/drawing/2014/chart" uri="{C3380CC4-5D6E-409C-BE32-E72D297353CC}">
              <c16:uniqueId val="{00000006-15DE-419C-9F70-0D47544486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2270</c:v>
                </c:pt>
                <c:pt idx="3">
                  <c:v>4270</c:v>
                </c:pt>
                <c:pt idx="6">
                  <c:v>4269</c:v>
                </c:pt>
                <c:pt idx="9">
                  <c:v>4231</c:v>
                </c:pt>
                <c:pt idx="12">
                  <c:v>4141</c:v>
                </c:pt>
              </c:numCache>
            </c:numRef>
          </c:val>
          <c:extLst>
            <c:ext xmlns:c16="http://schemas.microsoft.com/office/drawing/2014/chart" uri="{C3380CC4-5D6E-409C-BE32-E72D297353CC}">
              <c16:uniqueId val="{00000007-15DE-419C-9F70-0D47544486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6289</c:v>
                </c:pt>
                <c:pt idx="3">
                  <c:v>5156</c:v>
                </c:pt>
                <c:pt idx="6">
                  <c:v>4435</c:v>
                </c:pt>
                <c:pt idx="9">
                  <c:v>3787</c:v>
                </c:pt>
                <c:pt idx="12">
                  <c:v>3261</c:v>
                </c:pt>
              </c:numCache>
            </c:numRef>
          </c:val>
          <c:extLst>
            <c:ext xmlns:c16="http://schemas.microsoft.com/office/drawing/2014/chart" uri="{C3380CC4-5D6E-409C-BE32-E72D297353CC}">
              <c16:uniqueId val="{00000008-15DE-419C-9F70-0D47544486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361</c:v>
                </c:pt>
                <c:pt idx="3">
                  <c:v>173</c:v>
                </c:pt>
                <c:pt idx="6">
                  <c:v>470</c:v>
                </c:pt>
                <c:pt idx="9">
                  <c:v>470</c:v>
                </c:pt>
                <c:pt idx="12">
                  <c:v>380</c:v>
                </c:pt>
              </c:numCache>
            </c:numRef>
          </c:val>
          <c:extLst>
            <c:ext xmlns:c16="http://schemas.microsoft.com/office/drawing/2014/chart" uri="{C3380CC4-5D6E-409C-BE32-E72D297353CC}">
              <c16:uniqueId val="{00000009-15DE-419C-9F70-0D47544486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28423</c:v>
                </c:pt>
                <c:pt idx="3">
                  <c:v>28609</c:v>
                </c:pt>
                <c:pt idx="6">
                  <c:v>28534</c:v>
                </c:pt>
                <c:pt idx="9">
                  <c:v>28413</c:v>
                </c:pt>
                <c:pt idx="12">
                  <c:v>27912</c:v>
                </c:pt>
              </c:numCache>
            </c:numRef>
          </c:val>
          <c:extLst>
            <c:ext xmlns:c16="http://schemas.microsoft.com/office/drawing/2014/chart" uri="{C3380CC4-5D6E-409C-BE32-E72D297353CC}">
              <c16:uniqueId val="{0000000A-15DE-419C-9F70-0D47544486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3022</c:v>
                </c:pt>
                <c:pt idx="2">
                  <c:v>#N/A</c:v>
                </c:pt>
                <c:pt idx="3">
                  <c:v>#N/A</c:v>
                </c:pt>
                <c:pt idx="4">
                  <c:v>5286</c:v>
                </c:pt>
                <c:pt idx="5">
                  <c:v>#N/A</c:v>
                </c:pt>
                <c:pt idx="6">
                  <c:v>#N/A</c:v>
                </c:pt>
                <c:pt idx="7">
                  <c:v>6020</c:v>
                </c:pt>
                <c:pt idx="8">
                  <c:v>#N/A</c:v>
                </c:pt>
                <c:pt idx="9">
                  <c:v>#N/A</c:v>
                </c:pt>
                <c:pt idx="10">
                  <c:v>5314</c:v>
                </c:pt>
                <c:pt idx="11">
                  <c:v>#N/A</c:v>
                </c:pt>
                <c:pt idx="12">
                  <c:v>#N/A</c:v>
                </c:pt>
                <c:pt idx="13">
                  <c:v>3130</c:v>
                </c:pt>
                <c:pt idx="14">
                  <c:v>#N/A</c:v>
                </c:pt>
              </c:numCache>
            </c:numRef>
          </c:val>
          <c:smooth val="0"/>
          <c:extLst>
            <c:ext xmlns:c16="http://schemas.microsoft.com/office/drawing/2014/chart" uri="{C3380CC4-5D6E-409C-BE32-E72D297353CC}">
              <c16:uniqueId val="{0000000B-15DE-419C-9F70-0D47544486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{5346729D-B3A3-467A-9ED4-8B06F436D432}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D7F-498A-B914-DAF833B9EA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{43E5CC06-0DB9-4E39-B3EC-ED2266FB3A59}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7F-498A-B914-DAF833B9EA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{4D2814FE-8C4A-4AAD-A182-F43FB9FCF23E}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7F-498A-B914-DAF833B9EA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{8F7362EF-3FAF-4888-9DEE-8C723218A3E6}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7F-498A-B914-DAF833B9EA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{3C941B76-F024-4F35-A9ED-C4D1C54188DE}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7F-498A-B914-DAF833B9EAC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{82318D50-E403-4258-B13A-D6876D99666B}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D7F-498A-B914-DAF833B9EAC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{3E5AE0E4-AF77-486D-A1A0-D85CA43D4022}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D7F-498A-B914-DAF833B9EAC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{E592E86D-4B1C-4F53-8F6D-97DD9061BAA8}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D7F-498A-B914-DAF833B9EAC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{4A7E2EBD-AD8F-438B-A2B1-F992BDC99415}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D7F-498A-B914-DAF833B9EA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61.9</c:v>
                </c:pt>
                <c:pt idx="16">
                  <c:v>63.7</c:v>
                </c:pt>
                <c:pt idx="24">
                  <c:v>65.5</c:v>
                </c:pt>
                <c:pt idx="32">
                  <c:v>67.099999999999994</c:v>
                </c:pt>
              </c:numCache>
            </c:numRef>
          </c:xVal>
          <c:yVal>
            <c:numRef>
              <c:f>公会計指標分析・財政指標組合せ分析表!$BP$51:$DC$51</c:f>
              <c:numCache>
                <c:formatCode>#,##0.0;"▲ "#,##0.0</c:formatCode>
                <c:ptCount val="40"/>
                <c:pt idx="0">
                  <c:v>14.4</c:v>
                </c:pt>
                <c:pt idx="8">
                  <c:v>24.6</c:v>
                </c:pt>
                <c:pt idx="16">
                  <c:v>28.2</c:v>
                </c:pt>
                <c:pt idx="24">
                  <c:v>24.1</c:v>
                </c:pt>
                <c:pt idx="32">
                  <c:v>13.2</c:v>
                </c:pt>
              </c:numCache>
            </c:numRef>
          </c:yVal>
          <c:smooth val="0"/>
          <c:extLst>
            <c:ext xmlns:c16="http://schemas.microsoft.com/office/drawing/2014/chart" uri="{C3380CC4-5D6E-409C-BE32-E72D297353CC}">
              <c16:uniqueId val="{00000009-FD7F-498A-B914-DAF833B9EA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{1ECF5138-BF57-4DDE-A947-8B46F80BC7F8}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D7F-498A-B914-DAF833B9EA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{F7AE5341-4B90-4489-817D-14A41A242B78}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7F-498A-B914-DAF833B9EA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{26F7509D-6708-48DE-8D07-14F3F5C8E9E3}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7F-498A-B914-DAF833B9EA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{8B76626C-D2D7-4CD3-AD0C-59CF502154FB}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7F-498A-B914-DAF833B9EA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{72E3FF07-B149-4A38-9FA4-D4DF53939D7B}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7F-498A-B914-DAF833B9EAC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{9750460E-6491-477C-B331-1AAF0042184F}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D7F-498A-B914-DAF833B9EAC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{1CE48081-B04B-4198-91CE-2F955B432D84}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D7F-498A-B914-DAF833B9EAC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{F009464C-34FD-4A9F-8099-CCEDADF86E62}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D7F-498A-B914-DAF833B9EAC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{0A09652B-D414-4C4D-8A3D-425E07C7190A}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D7F-498A-B914-DAF833B9EA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FD7F-498A-B914-DAF833B9EACB}"/>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{5ACADE33-76B7-4D56-A37C-4BE309F686CC}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2ED-41D1-9B4C-B7C3E64245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{AD218432-E835-4F5C-AD82-797A8A19CB75}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ED-41D1-9B4C-B7C3E64245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{8B0B4EBC-A905-400F-94CD-A760C1E04F2C}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ED-41D1-9B4C-B7C3E64245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{90A9C627-98AD-4D0E-84F4-5FCB8F6CB405}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ED-41D1-9B4C-B7C3E64245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{8403CF59-893F-4487-B6E4-4CC54536A11D}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ED-41D1-9B4C-B7C3E642454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{AF6F273D-8806-4DE5-9FA6-98E9803FF648}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2ED-41D1-9B4C-B7C3E642454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{0215C4E7-58CE-4E0A-9CCC-188D7B1FA226}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2ED-41D1-9B4C-B7C3E642454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{B15A0417-91F7-428D-A03F-9CBDB901AB8C}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2ED-41D1-9B4C-B7C3E642454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{46526C8D-7661-4FFB-82B1-91556CA0A4E2}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2ED-41D1-9B4C-B7C3E64245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0.6</c:v>
                </c:pt>
                <c:pt idx="16">
                  <c:v>0.2</c:v>
                </c:pt>
                <c:pt idx="24">
                  <c:v>0</c:v>
                </c:pt>
                <c:pt idx="32">
                  <c:v>0.5</c:v>
                </c:pt>
              </c:numCache>
            </c:numRef>
          </c:xVal>
          <c:yVal>
            <c:numRef>
              <c:f>公会計指標分析・財政指標組合せ分析表!$BP$73:$DC$73</c:f>
              <c:numCache>
                <c:formatCode>#,##0.0;"▲ "#,##0.0</c:formatCode>
                <c:ptCount val="40"/>
                <c:pt idx="0">
                  <c:v>14.4</c:v>
                </c:pt>
                <c:pt idx="8">
                  <c:v>24.6</c:v>
                </c:pt>
                <c:pt idx="16">
                  <c:v>28.2</c:v>
                </c:pt>
                <c:pt idx="24">
                  <c:v>24.1</c:v>
                </c:pt>
                <c:pt idx="32">
                  <c:v>13.2</c:v>
                </c:pt>
              </c:numCache>
            </c:numRef>
          </c:yVal>
          <c:smooth val="0"/>
          <c:extLst>
            <c:ext xmlns:c16="http://schemas.microsoft.com/office/drawing/2014/chart" uri="{C3380CC4-5D6E-409C-BE32-E72D297353CC}">
              <c16:uniqueId val="{00000009-A2ED-41D1-9B4C-B7C3E64245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{389A445B-A8DF-4763-A71F-0E9789B7B2EC}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2ED-41D1-9B4C-B7C3E64245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{FA76EA20-0260-47F1-9F2B-51D17EE484BA}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ED-41D1-9B4C-B7C3E64245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{12389BBC-AF3F-4D9C-9007-8656E4C6B0B5}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ED-41D1-9B4C-B7C3E64245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{3A2EF0B6-DC4F-4CEA-8B93-ED253596D36B}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ED-41D1-9B4C-B7C3E64245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{AC90E697-6EB4-4776-A81C-61BA0D678132}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ED-41D1-9B4C-B7C3E642454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{C7F69090-2E81-4EAB-A215-A140D7B27A65}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2ED-41D1-9B4C-B7C3E6424542}"/>
                </c:ext>
              </c:extLst>
            </c:dLbl>
            <c:dLbl>
              <c:idx val="16"/>
              <c:layout>
                <c:manualLayout>
                  <c:x val="0"/>
                  <c:y val="7.233508709801338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{E75B4C12-F675-4700-8ED0-64B7C12B3D25}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2ED-41D1-9B4C-B7C3E6424542}"/>
                </c:ext>
              </c:extLst>
            </c:dLbl>
            <c:dLbl>
              <c:idx val="24"/>
              <c:layout>
                <c:manualLayout>
                  <c:x val="0"/>
                  <c:y val="-7.2335087098013779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{12F6D242-6923-4B9C-A872-06E6700A601E}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2ED-41D1-9B4C-B7C3E642454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{483ECEB1-F0F9-49FE-BF27-97689006B616}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2ED-41D1-9B4C-B7C3E64245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A2ED-41D1-9B4C-B7C3E6424542}"/>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実質公債費比率の分子は、元利償還金が</a:t>
          </a:r>
          <a:r>
            <a:rPr kumimoji="1" lang="en-US" altLang="ja-JP" sz="1400">
              <a:latin typeface="ＭＳ ゴシック" pitchFamily="49" charset="-128"/>
              <a:ea typeface="ＭＳ ゴシック" pitchFamily="49" charset="-128"/>
            </a:rPr>
            <a:t>257</a:t>
          </a:r>
          <a:r>
            <a:rPr kumimoji="1" lang="ja-JP" altLang="en-US" sz="1400">
              <a:latin typeface="ＭＳ ゴシック" pitchFamily="49" charset="-128"/>
              <a:ea typeface="ＭＳ ゴシック" pitchFamily="49" charset="-128"/>
            </a:rPr>
            <a:t>百万円増加、公債費に準ずる債務負担行為に基づく支出額が</a:t>
          </a:r>
          <a:r>
            <a:rPr kumimoji="1" lang="en-US" altLang="ja-JP" sz="1400">
              <a:latin typeface="ＭＳ ゴシック" pitchFamily="49" charset="-128"/>
              <a:ea typeface="ＭＳ ゴシック" pitchFamily="49" charset="-128"/>
            </a:rPr>
            <a:t>240</a:t>
          </a:r>
          <a:r>
            <a:rPr kumimoji="1" lang="ja-JP" altLang="en-US" sz="1400">
              <a:latin typeface="ＭＳ ゴシック" pitchFamily="49" charset="-128"/>
              <a:ea typeface="ＭＳ ゴシック" pitchFamily="49" charset="-128"/>
            </a:rPr>
            <a:t>百万円増加したことが主な要因で、分子全体で前年度より</a:t>
          </a:r>
          <a:r>
            <a:rPr kumimoji="1" lang="en-US" altLang="ja-JP" sz="1400">
              <a:latin typeface="ＭＳ ゴシック" pitchFamily="49" charset="-128"/>
              <a:ea typeface="ＭＳ ゴシック" pitchFamily="49" charset="-128"/>
            </a:rPr>
            <a:t>276</a:t>
          </a:r>
          <a:r>
            <a:rPr kumimoji="1" lang="ja-JP" altLang="en-US" sz="1400">
              <a:latin typeface="ＭＳ ゴシック" pitchFamily="49" charset="-128"/>
              <a:ea typeface="ＭＳ ゴシック" pitchFamily="49" charset="-128"/>
            </a:rPr>
            <a:t>百万円増加し、過去５年間で最も高い額となった。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神奈川県座間市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財政調整基金、その他特定目的基金はともに増加したため、基金全体で前年度より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財政調整基金は、補正予算財源として前年度比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百万円を取り崩したが、予算の執行管理を徹底することで生み出された決算剰余金や不用額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源の不均衡を調整する機能を最大限に活用とすべく、決算剰余金や不用額などを着実に積立てて、災害や感染症対策など不測の事態への備えとして一定額を確保し、堅実な財政運営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その他特定目的基金は、基金の使途に沿った適正な運用を行うとともに、基金の目的達成後には速やかに廃止する。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職員退職手当基金は、職員等の退職手当の費用に充当するために設置している。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地域福祉ふれあい基金は、地域福祉事業の費用に充当するために設置している。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地下水保全対策基金は、地下水を保全する事業の費用に充当するために設置している。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緑地保全基金は、豊かな緑を保全する事業の費用に充当するために設置している。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交通対策基金は、交通安全施設の整備及び交通遺児の修学金の費用に充当するために設置している。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年度は退職者が少なかったため、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地下水保全基金は、地下水保全対策基金協力金や寄附金等を積み立てたため、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基金の使途に沿った適正な運用を行うとともに、基金の目的達成後には速やかに廃止する。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財政調整基金は、補正予算財源として前年度比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百万円を取り崩したが、予算の執行管理を徹底することで生み出された決算剰余金や不用額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源の不均衡を調整する機能を最大限に活用とすべく、決算剰余金や不用額などを着実に積立てて、災害や感染症対策など不測の事態への備えとして一定額を確保し、堅実な財政運営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令和３年度の将来負担比率（分子）は、将来負担額が減少し、充当可能財源等が増加したため、全体で減少となった。</a:t>
          </a:r>
        </a:p>
        <a:p>
          <a:r>
            <a:rPr kumimoji="1" lang="ja-JP" altLang="en-US" sz="1400">
              <a:latin typeface="ＭＳ ゴシック" pitchFamily="49" charset="-128"/>
              <a:ea typeface="ＭＳ ゴシック" pitchFamily="49" charset="-128"/>
            </a:rPr>
            <a:t>　将来負担額の減少要因は、公営企業債等繰入見込額の減、一般会計等に係る地方債の現在高の減が挙げられる。</a:t>
          </a:r>
        </a:p>
        <a:p>
          <a:r>
            <a:rPr kumimoji="1" lang="ja-JP" altLang="en-US" sz="1400">
              <a:latin typeface="ＭＳ ゴシック" pitchFamily="49" charset="-128"/>
              <a:ea typeface="ＭＳ ゴシック" pitchFamily="49" charset="-128"/>
            </a:rPr>
            <a:t>　充当可能財源等の増加要因は、財政調整基金や職員退職手当基金等の充当可能基金額の増が挙げられる。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今後も、後年度負担を意識した市債借入を行いつつ、適切な財政調整基金残高を確保し、将来世代が事業実施に支障をきたすことのないよう財政健全化に努める。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131,709
128,434
17.57
51,589,454
49,147,184
2,242,887
26,180,885
27,912,035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有形固定資産減価償却率は、上昇傾向にあるものの、類似団体とほぼ同じ水準である。</a:t>
          </a:r>
          <a:endParaRPr lang="ja-JP" altLang="ja-JP">
            <a:effectLst/>
          </a:endParaRPr>
        </a:p>
        <a:p>
          <a:r>
            <a:rPr kumimoji="1" lang="ja-JP" altLang="ja-JP" sz="1100">
              <a:solidFill>
                <a:schemeClr val="dk1"/>
              </a:solidFill>
              <a:effectLst/>
              <a:latin typeface="+mn-lt"/>
              <a:ea typeface="+mn-ea"/>
              <a:cs typeface="+mn-cs"/>
            </a:rPr>
            <a:t>今後も、令和２年３月に策定した「公共施設再整備計画」に基づき、比率の低下に向けた取り組みを着実に進めていく。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63" name="直線コネクタ 62"/>
        <xdr:cNvCxnSpPr/>
      </xdr:nvCxnSpPr>
      <xdr:spPr>
        <a:xfrm flipV="1">
          <a:off x="4760595" y="4580890"/>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64" name="有形固定資産減価償却率最小値テキスト"/>
        <xdr:cNvSpPr txBox="1"/>
      </xdr:nvSpPr>
      <xdr:spPr>
        <a:xfrm>
          <a:off x="4813300" y="581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65" name="直線コネクタ 64"/>
        <xdr:cNvCxnSpPr/>
      </xdr:nvCxnSpPr>
      <xdr:spPr>
        <a:xfrm>
          <a:off x="4673600" y="580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66" name="有形固定資産減価償却率最大値テキスト"/>
        <xdr:cNvSpPr txBox="1"/>
      </xdr:nvSpPr>
      <xdr:spPr>
        <a:xfrm>
          <a:off x="4813300" y="435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67" name="直線コネクタ 66"/>
        <xdr:cNvCxnSpPr/>
      </xdr:nvCxnSpPr>
      <xdr:spPr>
        <a:xfrm>
          <a:off x="4673600" y="458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xdr:cNvSpPr txBox="1"/>
      </xdr:nvSpPr>
      <xdr:spPr>
        <a:xfrm>
          <a:off x="4813300" y="491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70" name="フローチャート: 判断 69"/>
        <xdr:cNvSpPr/>
      </xdr:nvSpPr>
      <xdr:spPr>
        <a:xfrm>
          <a:off x="4000500" y="506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71" name="フローチャート: 判断 70"/>
        <xdr:cNvSpPr/>
      </xdr:nvSpPr>
      <xdr:spPr>
        <a:xfrm>
          <a:off x="3238500" y="504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72" name="フローチャート: 判断 71"/>
        <xdr:cNvSpPr/>
      </xdr:nvSpPr>
      <xdr:spPr>
        <a:xfrm>
          <a:off x="2476500" y="50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xdr:cNvSpPr/>
      </xdr:nvSpPr>
      <xdr:spPr>
        <a:xfrm>
          <a:off x="1714500" y="502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楕円 78"/>
        <xdr:cNvSpPr/>
      </xdr:nvSpPr>
      <xdr:spPr>
        <a:xfrm>
          <a:off x="4711700" y="51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153941</xdr:rowOff>
    </xdr:from>
    <xdr:ext cx="405111" cy="259045"/>
    <xdr:sp macro="" textlink="">
      <xdr:nvSpPr>
        <xdr:cNvPr id="80" name="有形固定資産減価償却率該当値テキスト"/>
        <xdr:cNvSpPr txBox="1"/>
      </xdr:nvSpPr>
      <xdr:spPr>
        <a:xfrm>
          <a:off x="4813300" y="512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140970</xdr:rowOff>
    </xdr:from>
    <xdr:to>
      <xdr:col>19</xdr:col>
      <xdr:colOff>187325</xdr:colOff>
      <xdr:row>30</xdr:row>
      <xdr:rowOff>71120</xdr:rowOff>
    </xdr:to>
    <xdr:sp macro="" textlink="">
      <xdr:nvSpPr>
        <xdr:cNvPr id="81" name="楕円 80"/>
        <xdr:cNvSpPr/>
      </xdr:nvSpPr>
      <xdr:spPr>
        <a:xfrm>
          <a:off x="4000500" y="51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20320</xdr:rowOff>
    </xdr:from>
    <xdr:to>
      <xdr:col>23</xdr:col>
      <xdr:colOff>85725</xdr:colOff>
      <xdr:row>30</xdr:row>
      <xdr:rowOff>54864</xdr:rowOff>
    </xdr:to>
    <xdr:cxnSp macro="">
      <xdr:nvCxnSpPr>
        <xdr:cNvPr id="82" name="直線コネクタ 81"/>
        <xdr:cNvCxnSpPr/>
      </xdr:nvCxnSpPr>
      <xdr:spPr>
        <a:xfrm>
          <a:off x="4051300" y="5163820"/>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102108</xdr:rowOff>
    </xdr:from>
    <xdr:to>
      <xdr:col>15</xdr:col>
      <xdr:colOff>187325</xdr:colOff>
      <xdr:row>30</xdr:row>
      <xdr:rowOff>32258</xdr:rowOff>
    </xdr:to>
    <xdr:sp macro="" textlink="">
      <xdr:nvSpPr>
        <xdr:cNvPr id="83" name="楕円 82"/>
        <xdr:cNvSpPr/>
      </xdr:nvSpPr>
      <xdr:spPr>
        <a:xfrm>
          <a:off x="3238500" y="50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152908</xdr:rowOff>
    </xdr:from>
    <xdr:to>
      <xdr:col>19</xdr:col>
      <xdr:colOff>136525</xdr:colOff>
      <xdr:row>30</xdr:row>
      <xdr:rowOff>20320</xdr:rowOff>
    </xdr:to>
    <xdr:cxnSp macro="">
      <xdr:nvCxnSpPr>
        <xdr:cNvPr id="84" name="直線コネクタ 83"/>
        <xdr:cNvCxnSpPr/>
      </xdr:nvCxnSpPr>
      <xdr:spPr>
        <a:xfrm>
          <a:off x="3289300" y="5124958"/>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63246</xdr:rowOff>
    </xdr:from>
    <xdr:to>
      <xdr:col>11</xdr:col>
      <xdr:colOff>187325</xdr:colOff>
      <xdr:row>29</xdr:row>
      <xdr:rowOff>164846</xdr:rowOff>
    </xdr:to>
    <xdr:sp macro="" textlink="">
      <xdr:nvSpPr>
        <xdr:cNvPr id="85" name="楕円 84"/>
        <xdr:cNvSpPr/>
      </xdr:nvSpPr>
      <xdr:spPr>
        <a:xfrm>
          <a:off x="2476500" y="50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114046</xdr:rowOff>
    </xdr:from>
    <xdr:to>
      <xdr:col>15</xdr:col>
      <xdr:colOff>136525</xdr:colOff>
      <xdr:row>29</xdr:row>
      <xdr:rowOff>152908</xdr:rowOff>
    </xdr:to>
    <xdr:cxnSp macro="">
      <xdr:nvCxnSpPr>
        <xdr:cNvPr id="86" name="直線コネクタ 85"/>
        <xdr:cNvCxnSpPr/>
      </xdr:nvCxnSpPr>
      <xdr:spPr>
        <a:xfrm>
          <a:off x="2527300" y="508609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35179</xdr:rowOff>
    </xdr:from>
    <xdr:to>
      <xdr:col>7</xdr:col>
      <xdr:colOff>187325</xdr:colOff>
      <xdr:row>29</xdr:row>
      <xdr:rowOff>136779</xdr:rowOff>
    </xdr:to>
    <xdr:sp macro="" textlink="">
      <xdr:nvSpPr>
        <xdr:cNvPr id="87" name="楕円 86"/>
        <xdr:cNvSpPr/>
      </xdr:nvSpPr>
      <xdr:spPr>
        <a:xfrm>
          <a:off x="1714500" y="500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85979</xdr:rowOff>
    </xdr:from>
    <xdr:to>
      <xdr:col>11</xdr:col>
      <xdr:colOff>136525</xdr:colOff>
      <xdr:row>29</xdr:row>
      <xdr:rowOff>114046</xdr:rowOff>
    </xdr:to>
    <xdr:cxnSp macro="">
      <xdr:nvCxnSpPr>
        <xdr:cNvPr id="88" name="直線コネクタ 87"/>
        <xdr:cNvCxnSpPr/>
      </xdr:nvCxnSpPr>
      <xdr:spPr>
        <a:xfrm>
          <a:off x="1765300" y="5058029"/>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35831</xdr:rowOff>
    </xdr:from>
    <xdr:ext cx="405111" cy="259045"/>
    <xdr:sp macro="" textlink="">
      <xdr:nvSpPr>
        <xdr:cNvPr id="89" name="n_1aveValue有形固定資産減価償却率"/>
        <xdr:cNvSpPr txBox="1"/>
      </xdr:nvSpPr>
      <xdr:spPr>
        <a:xfrm>
          <a:off x="3836044" y="4836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90" name="n_2aveValue有形固定資産減価償却率"/>
        <xdr:cNvSpPr txBox="1"/>
      </xdr:nvSpPr>
      <xdr:spPr>
        <a:xfrm>
          <a:off x="3086744" y="482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91" name="n_3aveValue有形固定資産減価償却率"/>
        <xdr:cNvSpPr txBox="1"/>
      </xdr:nvSpPr>
      <xdr:spPr>
        <a:xfrm>
          <a:off x="2324744" y="4804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2" name="n_4aveValue有形固定資産減価償却率"/>
        <xdr:cNvSpPr txBox="1"/>
      </xdr:nvSpPr>
      <xdr:spPr>
        <a:xfrm>
          <a:off x="1562744" y="511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62247</xdr:rowOff>
    </xdr:from>
    <xdr:ext cx="405111" cy="259045"/>
    <xdr:sp macro="" textlink="">
      <xdr:nvSpPr>
        <xdr:cNvPr id="93" name="n_1mainValue有形固定資産減価償却率"/>
        <xdr:cNvSpPr txBox="1"/>
      </xdr:nvSpPr>
      <xdr:spPr>
        <a:xfrm>
          <a:off x="3836044" y="52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94" name="n_2mainValue有形固定資産減価償却率"/>
        <xdr:cNvSpPr txBox="1"/>
      </xdr:nvSpPr>
      <xdr:spPr>
        <a:xfrm>
          <a:off x="3086744" y="516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155973</xdr:rowOff>
    </xdr:from>
    <xdr:ext cx="405111" cy="259045"/>
    <xdr:sp macro="" textlink="">
      <xdr:nvSpPr>
        <xdr:cNvPr id="95" name="n_3mainValue有形固定資産減価償却率"/>
        <xdr:cNvSpPr txBox="1"/>
      </xdr:nvSpPr>
      <xdr:spPr>
        <a:xfrm>
          <a:off x="2324744" y="512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153306</xdr:rowOff>
    </xdr:from>
    <xdr:ext cx="405111" cy="259045"/>
    <xdr:sp macro="" textlink="">
      <xdr:nvSpPr>
        <xdr:cNvPr id="96" name="n_4mainValue有形固定資産減価償却率"/>
        <xdr:cNvSpPr txBox="1"/>
      </xdr:nvSpPr>
      <xdr:spPr>
        <a:xfrm>
          <a:off x="1562744" y="478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債務償還比率は</a:t>
          </a:r>
          <a:r>
            <a:rPr kumimoji="1" lang="ja-JP" altLang="en-US" sz="1100" b="0" i="0" baseline="0">
              <a:solidFill>
                <a:schemeClr val="dk1"/>
              </a:solidFill>
              <a:effectLst/>
              <a:latin typeface="+mn-lt"/>
              <a:ea typeface="+mn-ea"/>
              <a:cs typeface="+mn-cs"/>
            </a:rPr>
            <a:t>良化</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たものの、依然</a:t>
          </a:r>
          <a:r>
            <a:rPr kumimoji="1" lang="ja-JP" altLang="ja-JP" sz="1100" b="0" i="0" baseline="0">
              <a:solidFill>
                <a:schemeClr val="dk1"/>
              </a:solidFill>
              <a:effectLst/>
              <a:latin typeface="+mn-lt"/>
              <a:ea typeface="+mn-ea"/>
              <a:cs typeface="+mn-cs"/>
            </a:rPr>
            <a:t>類似団体平均よりも高水準である。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次年度以降、施設整備費用等の財源として地方債の発行を見込んでいることから、将来負担額が増加し、数値が悪化する可能性がある。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27" name="直線コネクタ 126"/>
        <xdr:cNvCxnSpPr/>
      </xdr:nvCxnSpPr>
      <xdr:spPr>
        <a:xfrm flipV="1">
          <a:off x="14793595" y="4489903"/>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28" name="債務償還比率最小値テキスト"/>
        <xdr:cNvSpPr txBox="1"/>
      </xdr:nvSpPr>
      <xdr:spPr>
        <a:xfrm>
          <a:off x="14846300" y="58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29" name="直線コネクタ 128"/>
        <xdr:cNvCxnSpPr/>
      </xdr:nvCxnSpPr>
      <xdr:spPr>
        <a:xfrm>
          <a:off x="14706600" y="587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151664</xdr:rowOff>
    </xdr:from>
    <xdr:ext cx="469744" cy="259045"/>
    <xdr:sp macro="" textlink="">
      <xdr:nvSpPr>
        <xdr:cNvPr id="132" name="債務償還比率平均値テキスト"/>
        <xdr:cNvSpPr txBox="1"/>
      </xdr:nvSpPr>
      <xdr:spPr>
        <a:xfrm>
          <a:off x="14846300" y="4952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33" name="フローチャート: 判断 132"/>
        <xdr:cNvSpPr/>
      </xdr:nvSpPr>
      <xdr:spPr>
        <a:xfrm>
          <a:off x="14744700" y="510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34" name="フローチャート: 判断 133"/>
        <xdr:cNvSpPr/>
      </xdr:nvSpPr>
      <xdr:spPr>
        <a:xfrm>
          <a:off x="14033500" y="53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35" name="フローチャート: 判断 134"/>
        <xdr:cNvSpPr/>
      </xdr:nvSpPr>
      <xdr:spPr>
        <a:xfrm>
          <a:off x="13271500" y="5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36" name="フローチャート: 判断 135"/>
        <xdr:cNvSpPr/>
      </xdr:nvSpPr>
      <xdr:spPr>
        <a:xfrm>
          <a:off x="12509500" y="53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37" name="フローチャート: 判断 136"/>
        <xdr:cNvSpPr/>
      </xdr:nvSpPr>
      <xdr:spPr>
        <a:xfrm>
          <a:off x="11747500" y="53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68680</xdr:rowOff>
    </xdr:from>
    <xdr:to>
      <xdr:col>76</xdr:col>
      <xdr:colOff>73025</xdr:colOff>
      <xdr:row>30</xdr:row>
      <xdr:rowOff>170280</xdr:rowOff>
    </xdr:to>
    <xdr:sp macro="" textlink="">
      <xdr:nvSpPr>
        <xdr:cNvPr id="143" name="楕円 142"/>
        <xdr:cNvSpPr/>
      </xdr:nvSpPr>
      <xdr:spPr>
        <a:xfrm>
          <a:off x="14744700" y="52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47107</xdr:rowOff>
    </xdr:from>
    <xdr:ext cx="469744" cy="259045"/>
    <xdr:sp macro="" textlink="">
      <xdr:nvSpPr>
        <xdr:cNvPr id="144" name="債務償還比率該当値テキスト"/>
        <xdr:cNvSpPr txBox="1"/>
      </xdr:nvSpPr>
      <xdr:spPr>
        <a:xfrm>
          <a:off x="14846300" y="519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91032</xdr:rowOff>
    </xdr:from>
    <xdr:to>
      <xdr:col>72</xdr:col>
      <xdr:colOff>123825</xdr:colOff>
      <xdr:row>35</xdr:row>
      <xdr:rowOff>21182</xdr:rowOff>
    </xdr:to>
    <xdr:sp macro="" textlink="">
      <xdr:nvSpPr>
        <xdr:cNvPr id="145" name="楕円 144"/>
        <xdr:cNvSpPr/>
      </xdr:nvSpPr>
      <xdr:spPr>
        <a:xfrm>
          <a:off x="14033500" y="59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119480</xdr:rowOff>
    </xdr:from>
    <xdr:to>
      <xdr:col>76</xdr:col>
      <xdr:colOff>22225</xdr:colOff>
      <xdr:row>34</xdr:row>
      <xdr:rowOff>141832</xdr:rowOff>
    </xdr:to>
    <xdr:cxnSp macro="">
      <xdr:nvCxnSpPr>
        <xdr:cNvPr id="146" name="直線コネクタ 145"/>
        <xdr:cNvCxnSpPr/>
      </xdr:nvCxnSpPr>
      <xdr:spPr>
        <a:xfrm flipV="1">
          <a:off x="14084300" y="5262980"/>
          <a:ext cx="711200" cy="70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117058</xdr:rowOff>
    </xdr:from>
    <xdr:to>
      <xdr:col>68</xdr:col>
      <xdr:colOff>123825</xdr:colOff>
      <xdr:row>34</xdr:row>
      <xdr:rowOff>47208</xdr:rowOff>
    </xdr:to>
    <xdr:sp macro="" textlink="">
      <xdr:nvSpPr>
        <xdr:cNvPr id="147" name="楕円 146"/>
        <xdr:cNvSpPr/>
      </xdr:nvSpPr>
      <xdr:spPr>
        <a:xfrm>
          <a:off x="13271500" y="57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167858</xdr:rowOff>
    </xdr:from>
    <xdr:to>
      <xdr:col>72</xdr:col>
      <xdr:colOff>73025</xdr:colOff>
      <xdr:row>34</xdr:row>
      <xdr:rowOff>141832</xdr:rowOff>
    </xdr:to>
    <xdr:cxnSp macro="">
      <xdr:nvCxnSpPr>
        <xdr:cNvPr id="148" name="直線コネクタ 147"/>
        <xdr:cNvCxnSpPr/>
      </xdr:nvCxnSpPr>
      <xdr:spPr>
        <a:xfrm>
          <a:off x="13322300" y="5825708"/>
          <a:ext cx="762000" cy="14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135754</xdr:rowOff>
    </xdr:from>
    <xdr:to>
      <xdr:col>64</xdr:col>
      <xdr:colOff>123825</xdr:colOff>
      <xdr:row>35</xdr:row>
      <xdr:rowOff>65904</xdr:rowOff>
    </xdr:to>
    <xdr:sp macro="" textlink="">
      <xdr:nvSpPr>
        <xdr:cNvPr id="149" name="楕円 148"/>
        <xdr:cNvSpPr/>
      </xdr:nvSpPr>
      <xdr:spPr>
        <a:xfrm>
          <a:off x="12509500" y="596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167858</xdr:rowOff>
    </xdr:from>
    <xdr:to>
      <xdr:col>68</xdr:col>
      <xdr:colOff>73025</xdr:colOff>
      <xdr:row>35</xdr:row>
      <xdr:rowOff>15104</xdr:rowOff>
    </xdr:to>
    <xdr:cxnSp macro="">
      <xdr:nvCxnSpPr>
        <xdr:cNvPr id="150" name="直線コネクタ 149"/>
        <xdr:cNvCxnSpPr/>
      </xdr:nvCxnSpPr>
      <xdr:spPr>
        <a:xfrm flipV="1">
          <a:off x="12560300" y="5825708"/>
          <a:ext cx="762000" cy="19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19676</xdr:rowOff>
    </xdr:from>
    <xdr:to>
      <xdr:col>60</xdr:col>
      <xdr:colOff>123825</xdr:colOff>
      <xdr:row>31</xdr:row>
      <xdr:rowOff>121276</xdr:rowOff>
    </xdr:to>
    <xdr:sp macro="" textlink="">
      <xdr:nvSpPr>
        <xdr:cNvPr id="151" name="楕円 150"/>
        <xdr:cNvSpPr/>
      </xdr:nvSpPr>
      <xdr:spPr>
        <a:xfrm>
          <a:off x="11747500" y="53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70476</xdr:rowOff>
    </xdr:from>
    <xdr:to>
      <xdr:col>64</xdr:col>
      <xdr:colOff>73025</xdr:colOff>
      <xdr:row>35</xdr:row>
      <xdr:rowOff>15104</xdr:rowOff>
    </xdr:to>
    <xdr:cxnSp macro="">
      <xdr:nvCxnSpPr>
        <xdr:cNvPr id="152" name="直線コネクタ 151"/>
        <xdr:cNvCxnSpPr/>
      </xdr:nvCxnSpPr>
      <xdr:spPr>
        <a:xfrm>
          <a:off x="11798300" y="5385426"/>
          <a:ext cx="762000" cy="63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146593</xdr:rowOff>
    </xdr:from>
    <xdr:ext cx="469744" cy="259045"/>
    <xdr:sp macro="" textlink="">
      <xdr:nvSpPr>
        <xdr:cNvPr id="153" name="n_1aveValue債務償還比率"/>
        <xdr:cNvSpPr txBox="1"/>
      </xdr:nvSpPr>
      <xdr:spPr>
        <a:xfrm>
          <a:off x="13836727" y="511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4290</xdr:rowOff>
    </xdr:from>
    <xdr:ext cx="469744" cy="259045"/>
    <xdr:sp macro="" textlink="">
      <xdr:nvSpPr>
        <xdr:cNvPr id="154" name="n_2aveValue債務償還比率"/>
        <xdr:cNvSpPr txBox="1"/>
      </xdr:nvSpPr>
      <xdr:spPr>
        <a:xfrm>
          <a:off x="13087427" y="51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156771</xdr:rowOff>
    </xdr:from>
    <xdr:ext cx="469744" cy="259045"/>
    <xdr:sp macro="" textlink="">
      <xdr:nvSpPr>
        <xdr:cNvPr id="155" name="n_3aveValue債務償還比率"/>
        <xdr:cNvSpPr txBox="1"/>
      </xdr:nvSpPr>
      <xdr:spPr>
        <a:xfrm>
          <a:off x="12325427" y="512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56" name="n_4aveValue債務償還比率"/>
        <xdr:cNvSpPr txBox="1"/>
      </xdr:nvSpPr>
      <xdr:spPr>
        <a:xfrm>
          <a:off x="11563427" y="54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35</xdr:row>
      <xdr:rowOff>12309</xdr:rowOff>
    </xdr:from>
    <xdr:ext cx="469744" cy="259045"/>
    <xdr:sp macro="" textlink="">
      <xdr:nvSpPr>
        <xdr:cNvPr id="157" name="n_1mainValue債務償還比率"/>
        <xdr:cNvSpPr txBox="1"/>
      </xdr:nvSpPr>
      <xdr:spPr>
        <a:xfrm>
          <a:off x="13836727" y="601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38335</xdr:rowOff>
    </xdr:from>
    <xdr:ext cx="469744" cy="259045"/>
    <xdr:sp macro="" textlink="">
      <xdr:nvSpPr>
        <xdr:cNvPr id="158" name="n_2mainValue債務償還比率"/>
        <xdr:cNvSpPr txBox="1"/>
      </xdr:nvSpPr>
      <xdr:spPr>
        <a:xfrm>
          <a:off x="13087427" y="586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57031</xdr:rowOff>
    </xdr:from>
    <xdr:ext cx="469744" cy="259045"/>
    <xdr:sp macro="" textlink="">
      <xdr:nvSpPr>
        <xdr:cNvPr id="159" name="n_3mainValue債務償還比率"/>
        <xdr:cNvSpPr txBox="1"/>
      </xdr:nvSpPr>
      <xdr:spPr>
        <a:xfrm>
          <a:off x="12325427" y="605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137803</xdr:rowOff>
    </xdr:from>
    <xdr:ext cx="469744" cy="259045"/>
    <xdr:sp macro="" textlink="">
      <xdr:nvSpPr>
        <xdr:cNvPr id="160" name="n_4mainValue債務償還比率"/>
        <xdr:cNvSpPr txBox="1"/>
      </xdr:nvSpPr>
      <xdr:spPr>
        <a:xfrm>
          <a:off x="11563427" y="510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131,709
128,434
17.57
51,589,454
49,147,184
2,242,887
26,180,885
27,912,035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3" name="楕円 72"/>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4" name="【道路】&#10;有形固定資産減価償却率該当値テキスト"/>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122555</xdr:rowOff>
    </xdr:from>
    <xdr:to>
      <xdr:col>20</xdr:col>
      <xdr:colOff>38100</xdr:colOff>
      <xdr:row>39</xdr:row>
      <xdr:rowOff>52705</xdr:rowOff>
    </xdr:to>
    <xdr:sp macro="" textlink="">
      <xdr:nvSpPr>
        <xdr:cNvPr id="75" name="楕円 74"/>
        <xdr:cNvSpPr/>
      </xdr:nvSpPr>
      <xdr:spPr>
        <a:xfrm>
          <a:off x="3746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xdr:rowOff>
    </xdr:from>
    <xdr:to>
      <xdr:col>24</xdr:col>
      <xdr:colOff>63500</xdr:colOff>
      <xdr:row>39</xdr:row>
      <xdr:rowOff>30480</xdr:rowOff>
    </xdr:to>
    <xdr:cxnSp macro="">
      <xdr:nvCxnSpPr>
        <xdr:cNvPr id="76" name="直線コネクタ 75"/>
        <xdr:cNvCxnSpPr/>
      </xdr:nvCxnSpPr>
      <xdr:spPr>
        <a:xfrm>
          <a:off x="3797300" y="66884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92075</xdr:rowOff>
    </xdr:from>
    <xdr:to>
      <xdr:col>15</xdr:col>
      <xdr:colOff>101600</xdr:colOff>
      <xdr:row>39</xdr:row>
      <xdr:rowOff>22225</xdr:rowOff>
    </xdr:to>
    <xdr:sp macro="" textlink="">
      <xdr:nvSpPr>
        <xdr:cNvPr id="77" name="楕円 76"/>
        <xdr:cNvSpPr/>
      </xdr:nvSpPr>
      <xdr:spPr>
        <a:xfrm>
          <a:off x="2857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142875</xdr:rowOff>
    </xdr:from>
    <xdr:to>
      <xdr:col>19</xdr:col>
      <xdr:colOff>177800</xdr:colOff>
      <xdr:row>39</xdr:row>
      <xdr:rowOff>1905</xdr:rowOff>
    </xdr:to>
    <xdr:cxnSp macro="">
      <xdr:nvCxnSpPr>
        <xdr:cNvPr id="78" name="直線コネクタ 77"/>
        <xdr:cNvCxnSpPr/>
      </xdr:nvCxnSpPr>
      <xdr:spPr>
        <a:xfrm>
          <a:off x="2908300" y="66579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79" name="楕円 78"/>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38</xdr:row>
      <xdr:rowOff>142875</xdr:rowOff>
    </xdr:to>
    <xdr:cxnSp macro="">
      <xdr:nvCxnSpPr>
        <xdr:cNvPr id="80" name="直線コネクタ 79"/>
        <xdr:cNvCxnSpPr/>
      </xdr:nvCxnSpPr>
      <xdr:spPr>
        <a:xfrm>
          <a:off x="2019300" y="66255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38735</xdr:rowOff>
    </xdr:from>
    <xdr:to>
      <xdr:col>6</xdr:col>
      <xdr:colOff>38100</xdr:colOff>
      <xdr:row>38</xdr:row>
      <xdr:rowOff>140335</xdr:rowOff>
    </xdr:to>
    <xdr:sp macro="" textlink="">
      <xdr:nvSpPr>
        <xdr:cNvPr id="81" name="楕円 80"/>
        <xdr:cNvSpPr/>
      </xdr:nvSpPr>
      <xdr:spPr>
        <a:xfrm>
          <a:off x="1079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89535</xdr:rowOff>
    </xdr:from>
    <xdr:to>
      <xdr:col>10</xdr:col>
      <xdr:colOff>114300</xdr:colOff>
      <xdr:row>38</xdr:row>
      <xdr:rowOff>110490</xdr:rowOff>
    </xdr:to>
    <xdr:cxnSp macro="">
      <xdr:nvCxnSpPr>
        <xdr:cNvPr id="82" name="直線コネクタ 81"/>
        <xdr:cNvCxnSpPr/>
      </xdr:nvCxnSpPr>
      <xdr:spPr>
        <a:xfrm>
          <a:off x="1130300" y="66046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3" name="n_1aveValue【道路】&#10;有形固定資産減価償却率"/>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86" name="n_4aveValue【道路】&#10;有形固定資産減価償却率"/>
        <xdr:cNvSpPr txBox="1"/>
      </xdr:nvSpPr>
      <xdr:spPr>
        <a:xfrm>
          <a:off x="927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43832</xdr:rowOff>
    </xdr:from>
    <xdr:ext cx="405111" cy="259045"/>
    <xdr:sp macro="" textlink="">
      <xdr:nvSpPr>
        <xdr:cNvPr id="87" name="n_1mainValue【道路】&#10;有形固定資産減価償却率"/>
        <xdr:cNvSpPr txBox="1"/>
      </xdr:nvSpPr>
      <xdr:spPr>
        <a:xfrm>
          <a:off x="3582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13352</xdr:rowOff>
    </xdr:from>
    <xdr:ext cx="405111" cy="259045"/>
    <xdr:sp macro="" textlink="">
      <xdr:nvSpPr>
        <xdr:cNvPr id="88" name="n_2mainValue【道路】&#10;有形固定資産減価償却率"/>
        <xdr:cNvSpPr txBox="1"/>
      </xdr:nvSpPr>
      <xdr:spPr>
        <a:xfrm>
          <a:off x="2705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9" name="n_3main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131462</xdr:rowOff>
    </xdr:from>
    <xdr:ext cx="405111" cy="259045"/>
    <xdr:sp macro="" textlink="">
      <xdr:nvSpPr>
        <xdr:cNvPr id="90" name="n_4mainValue【道路】&#10;有形固定資産減価償却率"/>
        <xdr:cNvSpPr txBox="1"/>
      </xdr:nvSpPr>
      <xdr:spPr>
        <a:xfrm>
          <a:off x="927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114478</xdr:rowOff>
    </xdr:from>
    <xdr:to>
      <xdr:col>55</xdr:col>
      <xdr:colOff>50800</xdr:colOff>
      <xdr:row>41</xdr:row>
      <xdr:rowOff>44628</xdr:rowOff>
    </xdr:to>
    <xdr:sp macro="" textlink="">
      <xdr:nvSpPr>
        <xdr:cNvPr id="130" name="楕円 129"/>
        <xdr:cNvSpPr/>
      </xdr:nvSpPr>
      <xdr:spPr>
        <a:xfrm>
          <a:off x="10426700" y="69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29405</xdr:rowOff>
    </xdr:from>
    <xdr:ext cx="469744" cy="259045"/>
    <xdr:sp macro="" textlink="">
      <xdr:nvSpPr>
        <xdr:cNvPr id="131" name="【道路】&#10;一人当たり延長該当値テキスト"/>
        <xdr:cNvSpPr txBox="1"/>
      </xdr:nvSpPr>
      <xdr:spPr>
        <a:xfrm>
          <a:off x="10515600" y="688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114935</xdr:rowOff>
    </xdr:from>
    <xdr:to>
      <xdr:col>50</xdr:col>
      <xdr:colOff>165100</xdr:colOff>
      <xdr:row>41</xdr:row>
      <xdr:rowOff>45085</xdr:rowOff>
    </xdr:to>
    <xdr:sp macro="" textlink="">
      <xdr:nvSpPr>
        <xdr:cNvPr id="132" name="楕円 131"/>
        <xdr:cNvSpPr/>
      </xdr:nvSpPr>
      <xdr:spPr>
        <a:xfrm>
          <a:off x="9588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165278</xdr:rowOff>
    </xdr:from>
    <xdr:to>
      <xdr:col>55</xdr:col>
      <xdr:colOff>0</xdr:colOff>
      <xdr:row>40</xdr:row>
      <xdr:rowOff>165735</xdr:rowOff>
    </xdr:to>
    <xdr:cxnSp macro="">
      <xdr:nvCxnSpPr>
        <xdr:cNvPr id="133" name="直線コネクタ 132"/>
        <xdr:cNvCxnSpPr/>
      </xdr:nvCxnSpPr>
      <xdr:spPr>
        <a:xfrm flipV="1">
          <a:off x="9639300" y="702327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115239</xdr:rowOff>
    </xdr:from>
    <xdr:to>
      <xdr:col>46</xdr:col>
      <xdr:colOff>38100</xdr:colOff>
      <xdr:row>41</xdr:row>
      <xdr:rowOff>45389</xdr:rowOff>
    </xdr:to>
    <xdr:sp macro="" textlink="">
      <xdr:nvSpPr>
        <xdr:cNvPr id="134" name="楕円 133"/>
        <xdr:cNvSpPr/>
      </xdr:nvSpPr>
      <xdr:spPr>
        <a:xfrm>
          <a:off x="8699500" y="69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165735</xdr:rowOff>
    </xdr:from>
    <xdr:to>
      <xdr:col>50</xdr:col>
      <xdr:colOff>114300</xdr:colOff>
      <xdr:row>40</xdr:row>
      <xdr:rowOff>166039</xdr:rowOff>
    </xdr:to>
    <xdr:cxnSp macro="">
      <xdr:nvCxnSpPr>
        <xdr:cNvPr id="135" name="直線コネクタ 134"/>
        <xdr:cNvCxnSpPr/>
      </xdr:nvCxnSpPr>
      <xdr:spPr>
        <a:xfrm flipV="1">
          <a:off x="8750300" y="7023735"/>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115239</xdr:rowOff>
    </xdr:from>
    <xdr:to>
      <xdr:col>41</xdr:col>
      <xdr:colOff>101600</xdr:colOff>
      <xdr:row>41</xdr:row>
      <xdr:rowOff>45389</xdr:rowOff>
    </xdr:to>
    <xdr:sp macro="" textlink="">
      <xdr:nvSpPr>
        <xdr:cNvPr id="136" name="楕円 135"/>
        <xdr:cNvSpPr/>
      </xdr:nvSpPr>
      <xdr:spPr>
        <a:xfrm>
          <a:off x="7810500" y="69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166039</xdr:rowOff>
    </xdr:from>
    <xdr:to>
      <xdr:col>45</xdr:col>
      <xdr:colOff>177800</xdr:colOff>
      <xdr:row>40</xdr:row>
      <xdr:rowOff>166039</xdr:rowOff>
    </xdr:to>
    <xdr:cxnSp macro="">
      <xdr:nvCxnSpPr>
        <xdr:cNvPr id="137" name="直線コネクタ 136"/>
        <xdr:cNvCxnSpPr/>
      </xdr:nvCxnSpPr>
      <xdr:spPr>
        <a:xfrm>
          <a:off x="7861300" y="7024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116383</xdr:rowOff>
    </xdr:from>
    <xdr:to>
      <xdr:col>36</xdr:col>
      <xdr:colOff>165100</xdr:colOff>
      <xdr:row>41</xdr:row>
      <xdr:rowOff>46533</xdr:rowOff>
    </xdr:to>
    <xdr:sp macro="" textlink="">
      <xdr:nvSpPr>
        <xdr:cNvPr id="138" name="楕円 137"/>
        <xdr:cNvSpPr/>
      </xdr:nvSpPr>
      <xdr:spPr>
        <a:xfrm>
          <a:off x="6921500" y="697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166039</xdr:rowOff>
    </xdr:from>
    <xdr:to>
      <xdr:col>41</xdr:col>
      <xdr:colOff>50800</xdr:colOff>
      <xdr:row>40</xdr:row>
      <xdr:rowOff>167183</xdr:rowOff>
    </xdr:to>
    <xdr:cxnSp macro="">
      <xdr:nvCxnSpPr>
        <xdr:cNvPr id="139" name="直線コネクタ 138"/>
        <xdr:cNvCxnSpPr/>
      </xdr:nvCxnSpPr>
      <xdr:spPr>
        <a:xfrm flipV="1">
          <a:off x="6972300" y="702403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41" name="n_2aveValue【道路】&#10;一人当たり延長"/>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42" name="n_3aveValue【道路】&#10;一人当たり延長"/>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43" name="n_4aveValue【道路】&#10;一人当たり延長"/>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36212</xdr:rowOff>
    </xdr:from>
    <xdr:ext cx="469744" cy="259045"/>
    <xdr:sp macro="" textlink="">
      <xdr:nvSpPr>
        <xdr:cNvPr id="144" name="n_1mainValue【道路】&#10;一人当たり延長"/>
        <xdr:cNvSpPr txBox="1"/>
      </xdr:nvSpPr>
      <xdr:spPr>
        <a:xfrm>
          <a:off x="9391727" y="706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36516</xdr:rowOff>
    </xdr:from>
    <xdr:ext cx="469744" cy="259045"/>
    <xdr:sp macro="" textlink="">
      <xdr:nvSpPr>
        <xdr:cNvPr id="145" name="n_2mainValue【道路】&#10;一人当たり延長"/>
        <xdr:cNvSpPr txBox="1"/>
      </xdr:nvSpPr>
      <xdr:spPr>
        <a:xfrm>
          <a:off x="8515427" y="706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36516</xdr:rowOff>
    </xdr:from>
    <xdr:ext cx="469744" cy="259045"/>
    <xdr:sp macro="" textlink="">
      <xdr:nvSpPr>
        <xdr:cNvPr id="146" name="n_3mainValue【道路】&#10;一人当たり延長"/>
        <xdr:cNvSpPr txBox="1"/>
      </xdr:nvSpPr>
      <xdr:spPr>
        <a:xfrm>
          <a:off x="7626427" y="706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37660</xdr:rowOff>
    </xdr:from>
    <xdr:ext cx="469744" cy="259045"/>
    <xdr:sp macro="" textlink="">
      <xdr:nvSpPr>
        <xdr:cNvPr id="147" name="n_4mainValue【道路】&#10;一人当たり延長"/>
        <xdr:cNvSpPr txBox="1"/>
      </xdr:nvSpPr>
      <xdr:spPr>
        <a:xfrm>
          <a:off x="6737427" y="70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7" name="【橋りょう・トンネル】&#10;有形固定資産減価償却率平均値テキスト"/>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156845</xdr:rowOff>
    </xdr:from>
    <xdr:to>
      <xdr:col>24</xdr:col>
      <xdr:colOff>114300</xdr:colOff>
      <xdr:row>59</xdr:row>
      <xdr:rowOff>86995</xdr:rowOff>
    </xdr:to>
    <xdr:sp macro="" textlink="">
      <xdr:nvSpPr>
        <xdr:cNvPr id="188" name="楕円 187"/>
        <xdr:cNvSpPr/>
      </xdr:nvSpPr>
      <xdr:spPr>
        <a:xfrm>
          <a:off x="4584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8272</xdr:rowOff>
    </xdr:from>
    <xdr:ext cx="405111" cy="259045"/>
    <xdr:sp macro="" textlink="">
      <xdr:nvSpPr>
        <xdr:cNvPr id="189" name="【橋りょう・トンネル】&#10;有形固定資産減価償却率該当値テキスト"/>
        <xdr:cNvSpPr txBox="1"/>
      </xdr:nvSpPr>
      <xdr:spPr>
        <a:xfrm>
          <a:off x="467360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124460</xdr:rowOff>
    </xdr:from>
    <xdr:to>
      <xdr:col>20</xdr:col>
      <xdr:colOff>38100</xdr:colOff>
      <xdr:row>59</xdr:row>
      <xdr:rowOff>54610</xdr:rowOff>
    </xdr:to>
    <xdr:sp macro="" textlink="">
      <xdr:nvSpPr>
        <xdr:cNvPr id="190" name="楕円 189"/>
        <xdr:cNvSpPr/>
      </xdr:nvSpPr>
      <xdr:spPr>
        <a:xfrm>
          <a:off x="3746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xdr:rowOff>
    </xdr:from>
    <xdr:to>
      <xdr:col>24</xdr:col>
      <xdr:colOff>63500</xdr:colOff>
      <xdr:row>59</xdr:row>
      <xdr:rowOff>36195</xdr:rowOff>
    </xdr:to>
    <xdr:cxnSp macro="">
      <xdr:nvCxnSpPr>
        <xdr:cNvPr id="191" name="直線コネクタ 190"/>
        <xdr:cNvCxnSpPr/>
      </xdr:nvCxnSpPr>
      <xdr:spPr>
        <a:xfrm>
          <a:off x="3797300" y="101193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92075</xdr:rowOff>
    </xdr:from>
    <xdr:to>
      <xdr:col>15</xdr:col>
      <xdr:colOff>101600</xdr:colOff>
      <xdr:row>59</xdr:row>
      <xdr:rowOff>22225</xdr:rowOff>
    </xdr:to>
    <xdr:sp macro="" textlink="">
      <xdr:nvSpPr>
        <xdr:cNvPr id="192" name="楕円 191"/>
        <xdr:cNvSpPr/>
      </xdr:nvSpPr>
      <xdr:spPr>
        <a:xfrm>
          <a:off x="2857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142875</xdr:rowOff>
    </xdr:from>
    <xdr:to>
      <xdr:col>19</xdr:col>
      <xdr:colOff>177800</xdr:colOff>
      <xdr:row>59</xdr:row>
      <xdr:rowOff>3810</xdr:rowOff>
    </xdr:to>
    <xdr:cxnSp macro="">
      <xdr:nvCxnSpPr>
        <xdr:cNvPr id="193" name="直線コネクタ 192"/>
        <xdr:cNvCxnSpPr/>
      </xdr:nvCxnSpPr>
      <xdr:spPr>
        <a:xfrm>
          <a:off x="2908300" y="100869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61595</xdr:rowOff>
    </xdr:from>
    <xdr:to>
      <xdr:col>10</xdr:col>
      <xdr:colOff>165100</xdr:colOff>
      <xdr:row>58</xdr:row>
      <xdr:rowOff>163195</xdr:rowOff>
    </xdr:to>
    <xdr:sp macro="" textlink="">
      <xdr:nvSpPr>
        <xdr:cNvPr id="194" name="楕円 193"/>
        <xdr:cNvSpPr/>
      </xdr:nvSpPr>
      <xdr:spPr>
        <a:xfrm>
          <a:off x="1968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112395</xdr:rowOff>
    </xdr:from>
    <xdr:to>
      <xdr:col>15</xdr:col>
      <xdr:colOff>50800</xdr:colOff>
      <xdr:row>58</xdr:row>
      <xdr:rowOff>142875</xdr:rowOff>
    </xdr:to>
    <xdr:cxnSp macro="">
      <xdr:nvCxnSpPr>
        <xdr:cNvPr id="195" name="直線コネクタ 194"/>
        <xdr:cNvCxnSpPr/>
      </xdr:nvCxnSpPr>
      <xdr:spPr>
        <a:xfrm>
          <a:off x="2019300" y="100564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40640</xdr:rowOff>
    </xdr:from>
    <xdr:to>
      <xdr:col>6</xdr:col>
      <xdr:colOff>38100</xdr:colOff>
      <xdr:row>58</xdr:row>
      <xdr:rowOff>142240</xdr:rowOff>
    </xdr:to>
    <xdr:sp macro="" textlink="">
      <xdr:nvSpPr>
        <xdr:cNvPr id="196" name="楕円 195"/>
        <xdr:cNvSpPr/>
      </xdr:nvSpPr>
      <xdr:spPr>
        <a:xfrm>
          <a:off x="1079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91440</xdr:rowOff>
    </xdr:from>
    <xdr:to>
      <xdr:col>10</xdr:col>
      <xdr:colOff>114300</xdr:colOff>
      <xdr:row>58</xdr:row>
      <xdr:rowOff>112395</xdr:rowOff>
    </xdr:to>
    <xdr:cxnSp macro="">
      <xdr:nvCxnSpPr>
        <xdr:cNvPr id="197" name="直線コネクタ 196"/>
        <xdr:cNvCxnSpPr/>
      </xdr:nvCxnSpPr>
      <xdr:spPr>
        <a:xfrm>
          <a:off x="1130300" y="100355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8" name="n_1aveValue【橋りょう・トンネ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橋りょう・トンネル】&#10;有形固定資産減価償却率"/>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0" name="n_3aveValue【橋りょう・トンネ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橋りょう・トンネ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71137</xdr:rowOff>
    </xdr:from>
    <xdr:ext cx="405111" cy="259045"/>
    <xdr:sp macro="" textlink="">
      <xdr:nvSpPr>
        <xdr:cNvPr id="202" name="n_1mainValue【橋りょう・トンネル】&#10;有形固定資産減価償却率"/>
        <xdr:cNvSpPr txBox="1"/>
      </xdr:nvSpPr>
      <xdr:spPr>
        <a:xfrm>
          <a:off x="3582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38752</xdr:rowOff>
    </xdr:from>
    <xdr:ext cx="405111" cy="259045"/>
    <xdr:sp macro="" textlink="">
      <xdr:nvSpPr>
        <xdr:cNvPr id="203" name="n_2mainValue【橋りょう・トンネル】&#10;有形固定資産減価償却率"/>
        <xdr:cNvSpPr txBox="1"/>
      </xdr:nvSpPr>
      <xdr:spPr>
        <a:xfrm>
          <a:off x="2705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8272</xdr:rowOff>
    </xdr:from>
    <xdr:ext cx="405111" cy="259045"/>
    <xdr:sp macro="" textlink="">
      <xdr:nvSpPr>
        <xdr:cNvPr id="204" name="n_3mainValue【橋りょう・トンネル】&#10;有形固定資産減価償却率"/>
        <xdr:cNvSpPr txBox="1"/>
      </xdr:nvSpPr>
      <xdr:spPr>
        <a:xfrm>
          <a:off x="1816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205" name="n_4mainValue【橋りょう・トンネル】&#10;有形固定資産減価償却率"/>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36" name="【橋りょう・トンネル】&#10;一人当たり有形固定資産（償却資産）額平均値テキスト"/>
        <xdr:cNvSpPr txBox="1"/>
      </xdr:nvSpPr>
      <xdr:spPr>
        <a:xfrm>
          <a:off x="10515600" y="1058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93704</xdr:rowOff>
    </xdr:from>
    <xdr:to>
      <xdr:col>55</xdr:col>
      <xdr:colOff>50800</xdr:colOff>
      <xdr:row>64</xdr:row>
      <xdr:rowOff>23854</xdr:rowOff>
    </xdr:to>
    <xdr:sp macro="" textlink="">
      <xdr:nvSpPr>
        <xdr:cNvPr id="247" name="楕円 246"/>
        <xdr:cNvSpPr/>
      </xdr:nvSpPr>
      <xdr:spPr>
        <a:xfrm>
          <a:off x="10426700" y="108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72131</xdr:rowOff>
    </xdr:from>
    <xdr:ext cx="534377" cy="259045"/>
    <xdr:sp macro="" textlink="">
      <xdr:nvSpPr>
        <xdr:cNvPr id="248" name="【橋りょう・トンネル】&#10;一人当たり有形固定資産（償却資産）額該当値テキスト"/>
        <xdr:cNvSpPr txBox="1"/>
      </xdr:nvSpPr>
      <xdr:spPr>
        <a:xfrm>
          <a:off x="10515600" y="108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93868</xdr:rowOff>
    </xdr:from>
    <xdr:to>
      <xdr:col>50</xdr:col>
      <xdr:colOff>165100</xdr:colOff>
      <xdr:row>64</xdr:row>
      <xdr:rowOff>24018</xdr:rowOff>
    </xdr:to>
    <xdr:sp macro="" textlink="">
      <xdr:nvSpPr>
        <xdr:cNvPr id="249" name="楕円 248"/>
        <xdr:cNvSpPr/>
      </xdr:nvSpPr>
      <xdr:spPr>
        <a:xfrm>
          <a:off x="9588500" y="108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144504</xdr:rowOff>
    </xdr:from>
    <xdr:to>
      <xdr:col>55</xdr:col>
      <xdr:colOff>0</xdr:colOff>
      <xdr:row>63</xdr:row>
      <xdr:rowOff>144668</xdr:rowOff>
    </xdr:to>
    <xdr:cxnSp macro="">
      <xdr:nvCxnSpPr>
        <xdr:cNvPr id="250" name="直線コネクタ 249"/>
        <xdr:cNvCxnSpPr/>
      </xdr:nvCxnSpPr>
      <xdr:spPr>
        <a:xfrm flipV="1">
          <a:off x="9639300" y="10945854"/>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93691</xdr:rowOff>
    </xdr:from>
    <xdr:to>
      <xdr:col>46</xdr:col>
      <xdr:colOff>38100</xdr:colOff>
      <xdr:row>64</xdr:row>
      <xdr:rowOff>23841</xdr:rowOff>
    </xdr:to>
    <xdr:sp macro="" textlink="">
      <xdr:nvSpPr>
        <xdr:cNvPr id="251" name="楕円 250"/>
        <xdr:cNvSpPr/>
      </xdr:nvSpPr>
      <xdr:spPr>
        <a:xfrm>
          <a:off x="8699500" y="108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144491</xdr:rowOff>
    </xdr:from>
    <xdr:to>
      <xdr:col>50</xdr:col>
      <xdr:colOff>114300</xdr:colOff>
      <xdr:row>63</xdr:row>
      <xdr:rowOff>144668</xdr:rowOff>
    </xdr:to>
    <xdr:cxnSp macro="">
      <xdr:nvCxnSpPr>
        <xdr:cNvPr id="252" name="直線コネクタ 251"/>
        <xdr:cNvCxnSpPr/>
      </xdr:nvCxnSpPr>
      <xdr:spPr>
        <a:xfrm>
          <a:off x="8750300" y="10945841"/>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92807</xdr:rowOff>
    </xdr:from>
    <xdr:to>
      <xdr:col>41</xdr:col>
      <xdr:colOff>101600</xdr:colOff>
      <xdr:row>64</xdr:row>
      <xdr:rowOff>22957</xdr:rowOff>
    </xdr:to>
    <xdr:sp macro="" textlink="">
      <xdr:nvSpPr>
        <xdr:cNvPr id="253" name="楕円 252"/>
        <xdr:cNvSpPr/>
      </xdr:nvSpPr>
      <xdr:spPr>
        <a:xfrm>
          <a:off x="7810500" y="1089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143607</xdr:rowOff>
    </xdr:from>
    <xdr:to>
      <xdr:col>45</xdr:col>
      <xdr:colOff>177800</xdr:colOff>
      <xdr:row>63</xdr:row>
      <xdr:rowOff>144491</xdr:rowOff>
    </xdr:to>
    <xdr:cxnSp macro="">
      <xdr:nvCxnSpPr>
        <xdr:cNvPr id="254" name="直線コネクタ 253"/>
        <xdr:cNvCxnSpPr/>
      </xdr:nvCxnSpPr>
      <xdr:spPr>
        <a:xfrm>
          <a:off x="7861300" y="10944957"/>
          <a:ext cx="8890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94462</xdr:rowOff>
    </xdr:from>
    <xdr:to>
      <xdr:col>36</xdr:col>
      <xdr:colOff>165100</xdr:colOff>
      <xdr:row>64</xdr:row>
      <xdr:rowOff>24612</xdr:rowOff>
    </xdr:to>
    <xdr:sp macro="" textlink="">
      <xdr:nvSpPr>
        <xdr:cNvPr id="255" name="楕円 254"/>
        <xdr:cNvSpPr/>
      </xdr:nvSpPr>
      <xdr:spPr>
        <a:xfrm>
          <a:off x="6921500" y="108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143607</xdr:rowOff>
    </xdr:from>
    <xdr:to>
      <xdr:col>41</xdr:col>
      <xdr:colOff>50800</xdr:colOff>
      <xdr:row>63</xdr:row>
      <xdr:rowOff>145262</xdr:rowOff>
    </xdr:to>
    <xdr:cxnSp macro="">
      <xdr:nvCxnSpPr>
        <xdr:cNvPr id="256" name="直線コネクタ 255"/>
        <xdr:cNvCxnSpPr/>
      </xdr:nvCxnSpPr>
      <xdr:spPr>
        <a:xfrm flipV="1">
          <a:off x="6972300" y="10944957"/>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57" name="n_1aveValue【橋りょう・トンネル】&#10;一人当たり有形固定資産（償却資産）額"/>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58" name="n_2aveValue【橋りょう・トンネル】&#10;一人当たり有形固定資産（償却資産）額"/>
        <xdr:cNvSpPr txBox="1"/>
      </xdr:nvSpPr>
      <xdr:spPr>
        <a:xfrm>
          <a:off x="8483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59" name="n_3aveValue【橋りょう・トンネル】&#10;一人当たり有形固定資産（償却資産）額"/>
        <xdr:cNvSpPr txBox="1"/>
      </xdr:nvSpPr>
      <xdr:spPr>
        <a:xfrm>
          <a:off x="7594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60" name="n_4aveValue【橋りょう・トンネル】&#10;一人当たり有形固定資産（償却資産）額"/>
        <xdr:cNvSpPr txBox="1"/>
      </xdr:nvSpPr>
      <xdr:spPr>
        <a:xfrm>
          <a:off x="6705111" y="105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15145</xdr:rowOff>
    </xdr:from>
    <xdr:ext cx="534377" cy="259045"/>
    <xdr:sp macro="" textlink="">
      <xdr:nvSpPr>
        <xdr:cNvPr id="261" name="n_1mainValue【橋りょう・トンネル】&#10;一人当たり有形固定資産（償却資産）額"/>
        <xdr:cNvSpPr txBox="1"/>
      </xdr:nvSpPr>
      <xdr:spPr>
        <a:xfrm>
          <a:off x="9359411" y="1098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14968</xdr:rowOff>
    </xdr:from>
    <xdr:ext cx="534377" cy="259045"/>
    <xdr:sp macro="" textlink="">
      <xdr:nvSpPr>
        <xdr:cNvPr id="262" name="n_2mainValue【橋りょう・トンネル】&#10;一人当たり有形固定資産（償却資産）額"/>
        <xdr:cNvSpPr txBox="1"/>
      </xdr:nvSpPr>
      <xdr:spPr>
        <a:xfrm>
          <a:off x="8483111" y="109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14084</xdr:rowOff>
    </xdr:from>
    <xdr:ext cx="534377" cy="259045"/>
    <xdr:sp macro="" textlink="">
      <xdr:nvSpPr>
        <xdr:cNvPr id="263" name="n_3mainValue【橋りょう・トンネル】&#10;一人当たり有形固定資産（償却資産）額"/>
        <xdr:cNvSpPr txBox="1"/>
      </xdr:nvSpPr>
      <xdr:spPr>
        <a:xfrm>
          <a:off x="7594111" y="109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15739</xdr:rowOff>
    </xdr:from>
    <xdr:ext cx="534377" cy="259045"/>
    <xdr:sp macro="" textlink="">
      <xdr:nvSpPr>
        <xdr:cNvPr id="264" name="n_4mainValue【橋りょう・トンネル】&#10;一人当たり有形固定資産（償却資産）額"/>
        <xdr:cNvSpPr txBox="1"/>
      </xdr:nvSpPr>
      <xdr:spPr>
        <a:xfrm>
          <a:off x="6705111" y="1098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4" name="【公営住宅】&#10;有形固定資産減価償却率平均値テキスト"/>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164464</xdr:rowOff>
    </xdr:from>
    <xdr:to>
      <xdr:col>24</xdr:col>
      <xdr:colOff>114300</xdr:colOff>
      <xdr:row>84</xdr:row>
      <xdr:rowOff>94614</xdr:rowOff>
    </xdr:to>
    <xdr:sp macro="" textlink="">
      <xdr:nvSpPr>
        <xdr:cNvPr id="305" name="楕円 304"/>
        <xdr:cNvSpPr/>
      </xdr:nvSpPr>
      <xdr:spPr>
        <a:xfrm>
          <a:off x="45847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142891</xdr:rowOff>
    </xdr:from>
    <xdr:ext cx="405111" cy="259045"/>
    <xdr:sp macro="" textlink="">
      <xdr:nvSpPr>
        <xdr:cNvPr id="306" name="【公営住宅】&#10;有形固定資産減価償却率該当値テキスト"/>
        <xdr:cNvSpPr txBox="1"/>
      </xdr:nvSpPr>
      <xdr:spPr>
        <a:xfrm>
          <a:off x="4673600"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126364</xdr:rowOff>
    </xdr:from>
    <xdr:to>
      <xdr:col>20</xdr:col>
      <xdr:colOff>38100</xdr:colOff>
      <xdr:row>84</xdr:row>
      <xdr:rowOff>56514</xdr:rowOff>
    </xdr:to>
    <xdr:sp macro="" textlink="">
      <xdr:nvSpPr>
        <xdr:cNvPr id="307" name="楕円 306"/>
        <xdr:cNvSpPr/>
      </xdr:nvSpPr>
      <xdr:spPr>
        <a:xfrm>
          <a:off x="3746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5714</xdr:rowOff>
    </xdr:from>
    <xdr:to>
      <xdr:col>24</xdr:col>
      <xdr:colOff>63500</xdr:colOff>
      <xdr:row>84</xdr:row>
      <xdr:rowOff>43814</xdr:rowOff>
    </xdr:to>
    <xdr:cxnSp macro="">
      <xdr:nvCxnSpPr>
        <xdr:cNvPr id="308" name="直線コネクタ 307"/>
        <xdr:cNvCxnSpPr/>
      </xdr:nvCxnSpPr>
      <xdr:spPr>
        <a:xfrm>
          <a:off x="3797300" y="144075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86361</xdr:rowOff>
    </xdr:from>
    <xdr:to>
      <xdr:col>15</xdr:col>
      <xdr:colOff>101600</xdr:colOff>
      <xdr:row>84</xdr:row>
      <xdr:rowOff>16511</xdr:rowOff>
    </xdr:to>
    <xdr:sp macro="" textlink="">
      <xdr:nvSpPr>
        <xdr:cNvPr id="309" name="楕円 308"/>
        <xdr:cNvSpPr/>
      </xdr:nvSpPr>
      <xdr:spPr>
        <a:xfrm>
          <a:off x="2857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137161</xdr:rowOff>
    </xdr:from>
    <xdr:to>
      <xdr:col>19</xdr:col>
      <xdr:colOff>177800</xdr:colOff>
      <xdr:row>84</xdr:row>
      <xdr:rowOff>5714</xdr:rowOff>
    </xdr:to>
    <xdr:cxnSp macro="">
      <xdr:nvCxnSpPr>
        <xdr:cNvPr id="310" name="直線コネクタ 309"/>
        <xdr:cNvCxnSpPr/>
      </xdr:nvCxnSpPr>
      <xdr:spPr>
        <a:xfrm>
          <a:off x="2908300" y="143675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1" name="楕円 310"/>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137161</xdr:rowOff>
    </xdr:to>
    <xdr:cxnSp macro="">
      <xdr:nvCxnSpPr>
        <xdr:cNvPr id="312" name="直線コネクタ 311"/>
        <xdr:cNvCxnSpPr/>
      </xdr:nvCxnSpPr>
      <xdr:spPr>
        <a:xfrm>
          <a:off x="2019300" y="143256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xdr:rowOff>
    </xdr:from>
    <xdr:to>
      <xdr:col>6</xdr:col>
      <xdr:colOff>38100</xdr:colOff>
      <xdr:row>83</xdr:row>
      <xdr:rowOff>106045</xdr:rowOff>
    </xdr:to>
    <xdr:sp macro="" textlink="">
      <xdr:nvSpPr>
        <xdr:cNvPr id="313" name="楕円 312"/>
        <xdr:cNvSpPr/>
      </xdr:nvSpPr>
      <xdr:spPr>
        <a:xfrm>
          <a:off x="1079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55245</xdr:rowOff>
    </xdr:from>
    <xdr:to>
      <xdr:col>10</xdr:col>
      <xdr:colOff>114300</xdr:colOff>
      <xdr:row>83</xdr:row>
      <xdr:rowOff>95250</xdr:rowOff>
    </xdr:to>
    <xdr:cxnSp macro="">
      <xdr:nvCxnSpPr>
        <xdr:cNvPr id="314" name="直線コネクタ 313"/>
        <xdr:cNvCxnSpPr/>
      </xdr:nvCxnSpPr>
      <xdr:spPr>
        <a:xfrm>
          <a:off x="1130300" y="142855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69232</xdr:rowOff>
    </xdr:from>
    <xdr:ext cx="405111" cy="259045"/>
    <xdr:sp macro="" textlink="">
      <xdr:nvSpPr>
        <xdr:cNvPr id="315" name="n_1aveValue【公営住宅】&#10;有形固定資産減価償却率"/>
        <xdr:cNvSpPr txBox="1"/>
      </xdr:nvSpPr>
      <xdr:spPr>
        <a:xfrm>
          <a:off x="3582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6" name="n_2aveValue【公営住宅】&#10;有形固定資産減価償却率"/>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7" name="n_3aveValue【公営住宅】&#10;有形固定資産減価償却率"/>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318" name="n_4aveValue【公営住宅】&#10;有形固定資産減価償却率"/>
        <xdr:cNvSpPr txBox="1"/>
      </xdr:nvSpPr>
      <xdr:spPr>
        <a:xfrm>
          <a:off x="927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47641</xdr:rowOff>
    </xdr:from>
    <xdr:ext cx="405111" cy="259045"/>
    <xdr:sp macro="" textlink="">
      <xdr:nvSpPr>
        <xdr:cNvPr id="319" name="n_1mainValue【公営住宅】&#10;有形固定資産減価償却率"/>
        <xdr:cNvSpPr txBox="1"/>
      </xdr:nvSpPr>
      <xdr:spPr>
        <a:xfrm>
          <a:off x="35820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7638</xdr:rowOff>
    </xdr:from>
    <xdr:ext cx="405111" cy="259045"/>
    <xdr:sp macro="" textlink="">
      <xdr:nvSpPr>
        <xdr:cNvPr id="320" name="n_2mainValue【公営住宅】&#10;有形固定資産減価償却率"/>
        <xdr:cNvSpPr txBox="1"/>
      </xdr:nvSpPr>
      <xdr:spPr>
        <a:xfrm>
          <a:off x="2705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1" name="n_3mainValue【公営住宅】&#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97172</xdr:rowOff>
    </xdr:from>
    <xdr:ext cx="405111" cy="259045"/>
    <xdr:sp macro="" textlink="">
      <xdr:nvSpPr>
        <xdr:cNvPr id="322" name="n_4mainValue【公営住宅】&#10;有形固定資産減価償却率"/>
        <xdr:cNvSpPr txBox="1"/>
      </xdr:nvSpPr>
      <xdr:spPr>
        <a:xfrm>
          <a:off x="927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130763</xdr:rowOff>
    </xdr:from>
    <xdr:ext cx="469744" cy="259045"/>
    <xdr:sp macro="" textlink="">
      <xdr:nvSpPr>
        <xdr:cNvPr id="347" name="【公営住宅】&#10;一人当たり面積平均値テキスト"/>
        <xdr:cNvSpPr txBox="1"/>
      </xdr:nvSpPr>
      <xdr:spPr>
        <a:xfrm>
          <a:off x="10515600" y="1418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165036</xdr:rowOff>
    </xdr:from>
    <xdr:to>
      <xdr:col>55</xdr:col>
      <xdr:colOff>50800</xdr:colOff>
      <xdr:row>85</xdr:row>
      <xdr:rowOff>95186</xdr:rowOff>
    </xdr:to>
    <xdr:sp macro="" textlink="">
      <xdr:nvSpPr>
        <xdr:cNvPr id="358" name="楕円 357"/>
        <xdr:cNvSpPr/>
      </xdr:nvSpPr>
      <xdr:spPr>
        <a:xfrm>
          <a:off x="10426700" y="14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79963</xdr:rowOff>
    </xdr:from>
    <xdr:ext cx="469744" cy="259045"/>
    <xdr:sp macro="" textlink="">
      <xdr:nvSpPr>
        <xdr:cNvPr id="359" name="【公営住宅】&#10;一人当たり面積該当値テキスト"/>
        <xdr:cNvSpPr txBox="1"/>
      </xdr:nvSpPr>
      <xdr:spPr>
        <a:xfrm>
          <a:off x="10515600" y="1448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165036</xdr:rowOff>
    </xdr:from>
    <xdr:to>
      <xdr:col>50</xdr:col>
      <xdr:colOff>165100</xdr:colOff>
      <xdr:row>85</xdr:row>
      <xdr:rowOff>95186</xdr:rowOff>
    </xdr:to>
    <xdr:sp macro="" textlink="">
      <xdr:nvSpPr>
        <xdr:cNvPr id="360" name="楕円 359"/>
        <xdr:cNvSpPr/>
      </xdr:nvSpPr>
      <xdr:spPr>
        <a:xfrm>
          <a:off x="9588500" y="14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44386</xdr:rowOff>
    </xdr:from>
    <xdr:to>
      <xdr:col>55</xdr:col>
      <xdr:colOff>0</xdr:colOff>
      <xdr:row>85</xdr:row>
      <xdr:rowOff>44386</xdr:rowOff>
    </xdr:to>
    <xdr:cxnSp macro="">
      <xdr:nvCxnSpPr>
        <xdr:cNvPr id="361" name="直線コネクタ 360"/>
        <xdr:cNvCxnSpPr/>
      </xdr:nvCxnSpPr>
      <xdr:spPr>
        <a:xfrm>
          <a:off x="9639300" y="14617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165036</xdr:rowOff>
    </xdr:from>
    <xdr:to>
      <xdr:col>46</xdr:col>
      <xdr:colOff>38100</xdr:colOff>
      <xdr:row>85</xdr:row>
      <xdr:rowOff>95186</xdr:rowOff>
    </xdr:to>
    <xdr:sp macro="" textlink="">
      <xdr:nvSpPr>
        <xdr:cNvPr id="362" name="楕円 361"/>
        <xdr:cNvSpPr/>
      </xdr:nvSpPr>
      <xdr:spPr>
        <a:xfrm>
          <a:off x="8699500" y="14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44386</xdr:rowOff>
    </xdr:from>
    <xdr:to>
      <xdr:col>50</xdr:col>
      <xdr:colOff>114300</xdr:colOff>
      <xdr:row>85</xdr:row>
      <xdr:rowOff>44386</xdr:rowOff>
    </xdr:to>
    <xdr:cxnSp macro="">
      <xdr:nvCxnSpPr>
        <xdr:cNvPr id="363" name="直線コネクタ 362"/>
        <xdr:cNvCxnSpPr/>
      </xdr:nvCxnSpPr>
      <xdr:spPr>
        <a:xfrm>
          <a:off x="8750300" y="14617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164464</xdr:rowOff>
    </xdr:from>
    <xdr:to>
      <xdr:col>41</xdr:col>
      <xdr:colOff>101600</xdr:colOff>
      <xdr:row>85</xdr:row>
      <xdr:rowOff>94614</xdr:rowOff>
    </xdr:to>
    <xdr:sp macro="" textlink="">
      <xdr:nvSpPr>
        <xdr:cNvPr id="364" name="楕円 363"/>
        <xdr:cNvSpPr/>
      </xdr:nvSpPr>
      <xdr:spPr>
        <a:xfrm>
          <a:off x="7810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43814</xdr:rowOff>
    </xdr:from>
    <xdr:to>
      <xdr:col>45</xdr:col>
      <xdr:colOff>177800</xdr:colOff>
      <xdr:row>85</xdr:row>
      <xdr:rowOff>44386</xdr:rowOff>
    </xdr:to>
    <xdr:cxnSp macro="">
      <xdr:nvCxnSpPr>
        <xdr:cNvPr id="365" name="直線コネクタ 364"/>
        <xdr:cNvCxnSpPr/>
      </xdr:nvCxnSpPr>
      <xdr:spPr>
        <a:xfrm>
          <a:off x="7861300" y="1461706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164464</xdr:rowOff>
    </xdr:from>
    <xdr:to>
      <xdr:col>36</xdr:col>
      <xdr:colOff>165100</xdr:colOff>
      <xdr:row>85</xdr:row>
      <xdr:rowOff>94614</xdr:rowOff>
    </xdr:to>
    <xdr:sp macro="" textlink="">
      <xdr:nvSpPr>
        <xdr:cNvPr id="366" name="楕円 365"/>
        <xdr:cNvSpPr/>
      </xdr:nvSpPr>
      <xdr:spPr>
        <a:xfrm>
          <a:off x="6921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43814</xdr:rowOff>
    </xdr:from>
    <xdr:to>
      <xdr:col>41</xdr:col>
      <xdr:colOff>50800</xdr:colOff>
      <xdr:row>85</xdr:row>
      <xdr:rowOff>43814</xdr:rowOff>
    </xdr:to>
    <xdr:cxnSp macro="">
      <xdr:nvCxnSpPr>
        <xdr:cNvPr id="367" name="直線コネクタ 366"/>
        <xdr:cNvCxnSpPr/>
      </xdr:nvCxnSpPr>
      <xdr:spPr>
        <a:xfrm>
          <a:off x="6972300" y="14617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77424</xdr:rowOff>
    </xdr:from>
    <xdr:ext cx="469744" cy="259045"/>
    <xdr:sp macro="" textlink="">
      <xdr:nvSpPr>
        <xdr:cNvPr id="368" name="n_1aveValue【公営住宅】&#10;一人当たり面積"/>
        <xdr:cNvSpPr txBox="1"/>
      </xdr:nvSpPr>
      <xdr:spPr>
        <a:xfrm>
          <a:off x="93917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99141</xdr:rowOff>
    </xdr:from>
    <xdr:ext cx="469744" cy="259045"/>
    <xdr:sp macro="" textlink="">
      <xdr:nvSpPr>
        <xdr:cNvPr id="369" name="n_2aveValue【公営住宅】&#10;一人当たり面積"/>
        <xdr:cNvSpPr txBox="1"/>
      </xdr:nvSpPr>
      <xdr:spPr>
        <a:xfrm>
          <a:off x="8515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104284</xdr:rowOff>
    </xdr:from>
    <xdr:ext cx="469744" cy="259045"/>
    <xdr:sp macro="" textlink="">
      <xdr:nvSpPr>
        <xdr:cNvPr id="370" name="n_3aveValue【公営住宅】&#10;一人当たり面積"/>
        <xdr:cNvSpPr txBox="1"/>
      </xdr:nvSpPr>
      <xdr:spPr>
        <a:xfrm>
          <a:off x="7626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99713</xdr:rowOff>
    </xdr:from>
    <xdr:ext cx="469744" cy="259045"/>
    <xdr:sp macro="" textlink="">
      <xdr:nvSpPr>
        <xdr:cNvPr id="371" name="n_4aveValue【公営住宅】&#10;一人当たり面積"/>
        <xdr:cNvSpPr txBox="1"/>
      </xdr:nvSpPr>
      <xdr:spPr>
        <a:xfrm>
          <a:off x="6737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86313</xdr:rowOff>
    </xdr:from>
    <xdr:ext cx="469744" cy="259045"/>
    <xdr:sp macro="" textlink="">
      <xdr:nvSpPr>
        <xdr:cNvPr id="372" name="n_1mainValue【公営住宅】&#10;一人当たり面積"/>
        <xdr:cNvSpPr txBox="1"/>
      </xdr:nvSpPr>
      <xdr:spPr>
        <a:xfrm>
          <a:off x="9391727" y="1465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86313</xdr:rowOff>
    </xdr:from>
    <xdr:ext cx="469744" cy="259045"/>
    <xdr:sp macro="" textlink="">
      <xdr:nvSpPr>
        <xdr:cNvPr id="373" name="n_2mainValue【公営住宅】&#10;一人当たり面積"/>
        <xdr:cNvSpPr txBox="1"/>
      </xdr:nvSpPr>
      <xdr:spPr>
        <a:xfrm>
          <a:off x="8515427" y="1465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85741</xdr:rowOff>
    </xdr:from>
    <xdr:ext cx="469744" cy="259045"/>
    <xdr:sp macro="" textlink="">
      <xdr:nvSpPr>
        <xdr:cNvPr id="374" name="n_3mainValue【公営住宅】&#10;一人当たり面積"/>
        <xdr:cNvSpPr txBox="1"/>
      </xdr:nvSpPr>
      <xdr:spPr>
        <a:xfrm>
          <a:off x="7626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85741</xdr:rowOff>
    </xdr:from>
    <xdr:ext cx="469744" cy="259045"/>
    <xdr:sp macro="" textlink="">
      <xdr:nvSpPr>
        <xdr:cNvPr id="375" name="n_4mainValue【公営住宅】&#10;一人当たり面積"/>
        <xdr:cNvSpPr txBox="1"/>
      </xdr:nvSpPr>
      <xdr:spPr>
        <a:xfrm>
          <a:off x="6737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1"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67310</xdr:rowOff>
    </xdr:from>
    <xdr:to>
      <xdr:col>85</xdr:col>
      <xdr:colOff>177800</xdr:colOff>
      <xdr:row>38</xdr:row>
      <xdr:rowOff>168910</xdr:rowOff>
    </xdr:to>
    <xdr:sp macro="" textlink="">
      <xdr:nvSpPr>
        <xdr:cNvPr id="432" name="楕円 431"/>
        <xdr:cNvSpPr/>
      </xdr:nvSpPr>
      <xdr:spPr>
        <a:xfrm>
          <a:off x="16268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45737</xdr:rowOff>
    </xdr:from>
    <xdr:ext cx="405111" cy="259045"/>
    <xdr:sp macro="" textlink="">
      <xdr:nvSpPr>
        <xdr:cNvPr id="433" name="【認定こども園・幼稚園・保育所】&#10;有形固定資産減価償却率該当値テキスト"/>
        <xdr:cNvSpPr txBox="1"/>
      </xdr:nvSpPr>
      <xdr:spPr>
        <a:xfrm>
          <a:off x="16357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27305</xdr:rowOff>
    </xdr:from>
    <xdr:to>
      <xdr:col>81</xdr:col>
      <xdr:colOff>101600</xdr:colOff>
      <xdr:row>40</xdr:row>
      <xdr:rowOff>128905</xdr:rowOff>
    </xdr:to>
    <xdr:sp macro="" textlink="">
      <xdr:nvSpPr>
        <xdr:cNvPr id="434" name="楕円 433"/>
        <xdr:cNvSpPr/>
      </xdr:nvSpPr>
      <xdr:spPr>
        <a:xfrm>
          <a:off x="15430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118110</xdr:rowOff>
    </xdr:from>
    <xdr:to>
      <xdr:col>85</xdr:col>
      <xdr:colOff>127000</xdr:colOff>
      <xdr:row>40</xdr:row>
      <xdr:rowOff>78105</xdr:rowOff>
    </xdr:to>
    <xdr:cxnSp macro="">
      <xdr:nvCxnSpPr>
        <xdr:cNvPr id="435" name="直線コネクタ 434"/>
        <xdr:cNvCxnSpPr/>
      </xdr:nvCxnSpPr>
      <xdr:spPr>
        <a:xfrm flipV="1">
          <a:off x="15481300" y="6633210"/>
          <a:ext cx="8382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170180</xdr:rowOff>
    </xdr:from>
    <xdr:to>
      <xdr:col>76</xdr:col>
      <xdr:colOff>165100</xdr:colOff>
      <xdr:row>40</xdr:row>
      <xdr:rowOff>100330</xdr:rowOff>
    </xdr:to>
    <xdr:sp macro="" textlink="">
      <xdr:nvSpPr>
        <xdr:cNvPr id="436" name="楕円 435"/>
        <xdr:cNvSpPr/>
      </xdr:nvSpPr>
      <xdr:spPr>
        <a:xfrm>
          <a:off x="14541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49530</xdr:rowOff>
    </xdr:from>
    <xdr:to>
      <xdr:col>81</xdr:col>
      <xdr:colOff>50800</xdr:colOff>
      <xdr:row>40</xdr:row>
      <xdr:rowOff>78105</xdr:rowOff>
    </xdr:to>
    <xdr:cxnSp macro="">
      <xdr:nvCxnSpPr>
        <xdr:cNvPr id="437" name="直線コネクタ 436"/>
        <xdr:cNvCxnSpPr/>
      </xdr:nvCxnSpPr>
      <xdr:spPr>
        <a:xfrm>
          <a:off x="14592300" y="6907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139700</xdr:rowOff>
    </xdr:from>
    <xdr:to>
      <xdr:col>72</xdr:col>
      <xdr:colOff>38100</xdr:colOff>
      <xdr:row>40</xdr:row>
      <xdr:rowOff>69850</xdr:rowOff>
    </xdr:to>
    <xdr:sp macro="" textlink="">
      <xdr:nvSpPr>
        <xdr:cNvPr id="438" name="楕円 437"/>
        <xdr:cNvSpPr/>
      </xdr:nvSpPr>
      <xdr:spPr>
        <a:xfrm>
          <a:off x="1365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19050</xdr:rowOff>
    </xdr:from>
    <xdr:to>
      <xdr:col>76</xdr:col>
      <xdr:colOff>114300</xdr:colOff>
      <xdr:row>40</xdr:row>
      <xdr:rowOff>49530</xdr:rowOff>
    </xdr:to>
    <xdr:cxnSp macro="">
      <xdr:nvCxnSpPr>
        <xdr:cNvPr id="439" name="直線コネクタ 438"/>
        <xdr:cNvCxnSpPr/>
      </xdr:nvCxnSpPr>
      <xdr:spPr>
        <a:xfrm>
          <a:off x="13703300" y="6877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107315</xdr:rowOff>
    </xdr:from>
    <xdr:to>
      <xdr:col>67</xdr:col>
      <xdr:colOff>101600</xdr:colOff>
      <xdr:row>40</xdr:row>
      <xdr:rowOff>37465</xdr:rowOff>
    </xdr:to>
    <xdr:sp macro="" textlink="">
      <xdr:nvSpPr>
        <xdr:cNvPr id="440" name="楕円 439"/>
        <xdr:cNvSpPr/>
      </xdr:nvSpPr>
      <xdr:spPr>
        <a:xfrm>
          <a:off x="12763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158115</xdr:rowOff>
    </xdr:from>
    <xdr:to>
      <xdr:col>71</xdr:col>
      <xdr:colOff>177800</xdr:colOff>
      <xdr:row>40</xdr:row>
      <xdr:rowOff>19050</xdr:rowOff>
    </xdr:to>
    <xdr:cxnSp macro="">
      <xdr:nvCxnSpPr>
        <xdr:cNvPr id="441" name="直線コネクタ 440"/>
        <xdr:cNvCxnSpPr/>
      </xdr:nvCxnSpPr>
      <xdr:spPr>
        <a:xfrm>
          <a:off x="12814300" y="68446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101617</xdr:rowOff>
    </xdr:from>
    <xdr:ext cx="405111" cy="259045"/>
    <xdr:sp macro="" textlink="">
      <xdr:nvSpPr>
        <xdr:cNvPr id="442" name="n_1aveValue【認定こども園・幼稚園・保育所】&#10;有形固定資産減価償却率"/>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43" name="n_2ave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444" name="n_3aveValue【認定こども園・幼稚園・保育所】&#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445" name="n_4aveValue【認定こども園・幼稚園・保育所】&#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120032</xdr:rowOff>
    </xdr:from>
    <xdr:ext cx="405111" cy="259045"/>
    <xdr:sp macro="" textlink="">
      <xdr:nvSpPr>
        <xdr:cNvPr id="446" name="n_1mainValue【認定こども園・幼稚園・保育所】&#10;有形固定資産減価償却率"/>
        <xdr:cNvSpPr txBox="1"/>
      </xdr:nvSpPr>
      <xdr:spPr>
        <a:xfrm>
          <a:off x="152660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91457</xdr:rowOff>
    </xdr:from>
    <xdr:ext cx="405111" cy="259045"/>
    <xdr:sp macro="" textlink="">
      <xdr:nvSpPr>
        <xdr:cNvPr id="447" name="n_2mainValue【認定こども園・幼稚園・保育所】&#10;有形固定資産減価償却率"/>
        <xdr:cNvSpPr txBox="1"/>
      </xdr:nvSpPr>
      <xdr:spPr>
        <a:xfrm>
          <a:off x="14389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60977</xdr:rowOff>
    </xdr:from>
    <xdr:ext cx="405111" cy="259045"/>
    <xdr:sp macro="" textlink="">
      <xdr:nvSpPr>
        <xdr:cNvPr id="448" name="n_3mainValue【認定こども園・幼稚園・保育所】&#10;有形固定資産減価償却率"/>
        <xdr:cNvSpPr txBox="1"/>
      </xdr:nvSpPr>
      <xdr:spPr>
        <a:xfrm>
          <a:off x="13500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28592</xdr:rowOff>
    </xdr:from>
    <xdr:ext cx="405111" cy="259045"/>
    <xdr:sp macro="" textlink="">
      <xdr:nvSpPr>
        <xdr:cNvPr id="449" name="n_4mainValue【認定こども園・幼稚園・保育所】&#10;有形固定資産減価償却率"/>
        <xdr:cNvSpPr txBox="1"/>
      </xdr:nvSpPr>
      <xdr:spPr>
        <a:xfrm>
          <a:off x="12611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73" name="直線コネクタ 472"/>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76"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8"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81" name="フローチャート: 判断 480"/>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2" name="フローチャート: 判断 481"/>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3" name="フローチャート: 判断 482"/>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89" name="楕円 488"/>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90" name="【認定こども園・幼稚園・保育所】&#10;一人当たり面積該当値テキスト"/>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91" name="楕円 490"/>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99060</xdr:rowOff>
    </xdr:to>
    <xdr:cxnSp macro="">
      <xdr:nvCxnSpPr>
        <xdr:cNvPr id="492" name="直線コネクタ 491"/>
        <xdr:cNvCxnSpPr/>
      </xdr:nvCxnSpPr>
      <xdr:spPr>
        <a:xfrm>
          <a:off x="21323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93" name="楕円 492"/>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99060</xdr:rowOff>
    </xdr:to>
    <xdr:cxnSp macro="">
      <xdr:nvCxnSpPr>
        <xdr:cNvPr id="494" name="直線コネクタ 493"/>
        <xdr:cNvCxnSpPr/>
      </xdr:nvCxnSpPr>
      <xdr:spPr>
        <a:xfrm>
          <a:off x="20434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95" name="楕円 494"/>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99060</xdr:rowOff>
    </xdr:to>
    <xdr:cxnSp macro="">
      <xdr:nvCxnSpPr>
        <xdr:cNvPr id="496" name="直線コネクタ 495"/>
        <xdr:cNvCxnSpPr/>
      </xdr:nvCxnSpPr>
      <xdr:spPr>
        <a:xfrm>
          <a:off x="19545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97" name="楕円 496"/>
        <xdr:cNvSpPr/>
      </xdr:nvSpPr>
      <xdr:spPr>
        <a:xfrm>
          <a:off x="1860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99060</xdr:rowOff>
    </xdr:to>
    <xdr:cxnSp macro="">
      <xdr:nvCxnSpPr>
        <xdr:cNvPr id="498" name="直線コネクタ 497"/>
        <xdr:cNvCxnSpPr/>
      </xdr:nvCxnSpPr>
      <xdr:spPr>
        <a:xfrm>
          <a:off x="18656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99" name="n_1aveValue【認定こども園・幼稚園・保育所】&#10;一人当たり面積"/>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00"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01" name="n_3ave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2"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503" name="n_1mainValue【認定こども園・幼稚園・保育所】&#10;一人当たり面積"/>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504" name="n_2mainValue【認定こども園・幼稚園・保育所】&#10;一人当たり面積"/>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5" name="n_3mainValue【認定こども園・幼稚園・保育所】&#10;一人当たり面積"/>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6" name="n_4mainValue【認定こども園・幼稚園・保育所】&#10;一人当たり面積"/>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9" name="直線コネクタ 528"/>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30"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31" name="直線コネクタ 530"/>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2"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3" name="直線コネクタ 532"/>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534" name="【学校施設】&#10;有形固定資産減価償却率平均値テキスト"/>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5" name="フローチャート: 判断 534"/>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37" name="フローチャート: 判断 536"/>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8" name="フローチャート: 判断 537"/>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39" name="フローチャート: 判断 538"/>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13208</xdr:rowOff>
    </xdr:from>
    <xdr:to>
      <xdr:col>85</xdr:col>
      <xdr:colOff>177800</xdr:colOff>
      <xdr:row>63</xdr:row>
      <xdr:rowOff>114808</xdr:rowOff>
    </xdr:to>
    <xdr:sp macro="" textlink="">
      <xdr:nvSpPr>
        <xdr:cNvPr id="545" name="楕円 544"/>
        <xdr:cNvSpPr/>
      </xdr:nvSpPr>
      <xdr:spPr>
        <a:xfrm>
          <a:off x="162687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163085</xdr:rowOff>
    </xdr:from>
    <xdr:ext cx="405111" cy="259045"/>
    <xdr:sp macro="" textlink="">
      <xdr:nvSpPr>
        <xdr:cNvPr id="546" name="【学校施設】&#10;有形固定資産減価償却率該当値テキスト"/>
        <xdr:cNvSpPr txBox="1"/>
      </xdr:nvSpPr>
      <xdr:spPr>
        <a:xfrm>
          <a:off x="16357600" y="1079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138938</xdr:rowOff>
    </xdr:from>
    <xdr:to>
      <xdr:col>81</xdr:col>
      <xdr:colOff>101600</xdr:colOff>
      <xdr:row>63</xdr:row>
      <xdr:rowOff>69088</xdr:rowOff>
    </xdr:to>
    <xdr:sp macro="" textlink="">
      <xdr:nvSpPr>
        <xdr:cNvPr id="547" name="楕円 546"/>
        <xdr:cNvSpPr/>
      </xdr:nvSpPr>
      <xdr:spPr>
        <a:xfrm>
          <a:off x="15430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18288</xdr:rowOff>
    </xdr:from>
    <xdr:to>
      <xdr:col>85</xdr:col>
      <xdr:colOff>127000</xdr:colOff>
      <xdr:row>63</xdr:row>
      <xdr:rowOff>64008</xdr:rowOff>
    </xdr:to>
    <xdr:cxnSp macro="">
      <xdr:nvCxnSpPr>
        <xdr:cNvPr id="548" name="直線コネクタ 547"/>
        <xdr:cNvCxnSpPr/>
      </xdr:nvCxnSpPr>
      <xdr:spPr>
        <a:xfrm>
          <a:off x="15481300" y="1081963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93218</xdr:rowOff>
    </xdr:from>
    <xdr:to>
      <xdr:col>76</xdr:col>
      <xdr:colOff>165100</xdr:colOff>
      <xdr:row>63</xdr:row>
      <xdr:rowOff>23368</xdr:rowOff>
    </xdr:to>
    <xdr:sp macro="" textlink="">
      <xdr:nvSpPr>
        <xdr:cNvPr id="549" name="楕円 548"/>
        <xdr:cNvSpPr/>
      </xdr:nvSpPr>
      <xdr:spPr>
        <a:xfrm>
          <a:off x="14541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144018</xdr:rowOff>
    </xdr:from>
    <xdr:to>
      <xdr:col>81</xdr:col>
      <xdr:colOff>50800</xdr:colOff>
      <xdr:row>63</xdr:row>
      <xdr:rowOff>18288</xdr:rowOff>
    </xdr:to>
    <xdr:cxnSp macro="">
      <xdr:nvCxnSpPr>
        <xdr:cNvPr id="550" name="直線コネクタ 549"/>
        <xdr:cNvCxnSpPr/>
      </xdr:nvCxnSpPr>
      <xdr:spPr>
        <a:xfrm>
          <a:off x="14592300" y="1077391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47498</xdr:rowOff>
    </xdr:from>
    <xdr:to>
      <xdr:col>72</xdr:col>
      <xdr:colOff>38100</xdr:colOff>
      <xdr:row>62</xdr:row>
      <xdr:rowOff>149098</xdr:rowOff>
    </xdr:to>
    <xdr:sp macro="" textlink="">
      <xdr:nvSpPr>
        <xdr:cNvPr id="551" name="楕円 550"/>
        <xdr:cNvSpPr/>
      </xdr:nvSpPr>
      <xdr:spPr>
        <a:xfrm>
          <a:off x="13652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98298</xdr:rowOff>
    </xdr:from>
    <xdr:to>
      <xdr:col>76</xdr:col>
      <xdr:colOff>114300</xdr:colOff>
      <xdr:row>62</xdr:row>
      <xdr:rowOff>144018</xdr:rowOff>
    </xdr:to>
    <xdr:cxnSp macro="">
      <xdr:nvCxnSpPr>
        <xdr:cNvPr id="552" name="直線コネクタ 551"/>
        <xdr:cNvCxnSpPr/>
      </xdr:nvCxnSpPr>
      <xdr:spPr>
        <a:xfrm>
          <a:off x="13703300" y="107281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8636</xdr:rowOff>
    </xdr:from>
    <xdr:to>
      <xdr:col>67</xdr:col>
      <xdr:colOff>101600</xdr:colOff>
      <xdr:row>62</xdr:row>
      <xdr:rowOff>110236</xdr:rowOff>
    </xdr:to>
    <xdr:sp macro="" textlink="">
      <xdr:nvSpPr>
        <xdr:cNvPr id="553" name="楕円 552"/>
        <xdr:cNvSpPr/>
      </xdr:nvSpPr>
      <xdr:spPr>
        <a:xfrm>
          <a:off x="12763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59436</xdr:rowOff>
    </xdr:from>
    <xdr:to>
      <xdr:col>71</xdr:col>
      <xdr:colOff>177800</xdr:colOff>
      <xdr:row>62</xdr:row>
      <xdr:rowOff>98298</xdr:rowOff>
    </xdr:to>
    <xdr:cxnSp macro="">
      <xdr:nvCxnSpPr>
        <xdr:cNvPr id="554" name="直線コネクタ 553"/>
        <xdr:cNvCxnSpPr/>
      </xdr:nvCxnSpPr>
      <xdr:spPr>
        <a:xfrm>
          <a:off x="12814300" y="1068933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101617</xdr:rowOff>
    </xdr:from>
    <xdr:ext cx="405111" cy="259045"/>
    <xdr:sp macro="" textlink="">
      <xdr:nvSpPr>
        <xdr:cNvPr id="555" name="n_1aveValue【学校施設】&#10;有形固定資産減価償却率"/>
        <xdr:cNvSpPr txBox="1"/>
      </xdr:nvSpPr>
      <xdr:spPr>
        <a:xfrm>
          <a:off x="15266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133621</xdr:rowOff>
    </xdr:from>
    <xdr:ext cx="405111" cy="259045"/>
    <xdr:sp macro="" textlink="">
      <xdr:nvSpPr>
        <xdr:cNvPr id="556" name="n_2aveValue【学校施設】&#10;有形固定資産減価償却率"/>
        <xdr:cNvSpPr txBox="1"/>
      </xdr:nvSpPr>
      <xdr:spPr>
        <a:xfrm>
          <a:off x="14389744" y="104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135907</xdr:rowOff>
    </xdr:from>
    <xdr:ext cx="405111" cy="259045"/>
    <xdr:sp macro="" textlink="">
      <xdr:nvSpPr>
        <xdr:cNvPr id="557" name="n_3aveValue【学校施設】&#10;有形固定資産減価償却率"/>
        <xdr:cNvSpPr txBox="1"/>
      </xdr:nvSpPr>
      <xdr:spPr>
        <a:xfrm>
          <a:off x="13500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117619</xdr:rowOff>
    </xdr:from>
    <xdr:ext cx="405111" cy="259045"/>
    <xdr:sp macro="" textlink="">
      <xdr:nvSpPr>
        <xdr:cNvPr id="558" name="n_4aveValue【学校施設】&#10;有形固定資産減価償却率"/>
        <xdr:cNvSpPr txBox="1"/>
      </xdr:nvSpPr>
      <xdr:spPr>
        <a:xfrm>
          <a:off x="12611744"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60215</xdr:rowOff>
    </xdr:from>
    <xdr:ext cx="405111" cy="259045"/>
    <xdr:sp macro="" textlink="">
      <xdr:nvSpPr>
        <xdr:cNvPr id="559" name="n_1mainValue【学校施設】&#10;有形固定資産減価償却率"/>
        <xdr:cNvSpPr txBox="1"/>
      </xdr:nvSpPr>
      <xdr:spPr>
        <a:xfrm>
          <a:off x="15266044" y="1086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14495</xdr:rowOff>
    </xdr:from>
    <xdr:ext cx="405111" cy="259045"/>
    <xdr:sp macro="" textlink="">
      <xdr:nvSpPr>
        <xdr:cNvPr id="560" name="n_2mainValue【学校施設】&#10;有形固定資産減価償却率"/>
        <xdr:cNvSpPr txBox="1"/>
      </xdr:nvSpPr>
      <xdr:spPr>
        <a:xfrm>
          <a:off x="14389744" y="1081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140225</xdr:rowOff>
    </xdr:from>
    <xdr:ext cx="405111" cy="259045"/>
    <xdr:sp macro="" textlink="">
      <xdr:nvSpPr>
        <xdr:cNvPr id="561" name="n_3mainValue【学校施設】&#10;有形固定資産減価償却率"/>
        <xdr:cNvSpPr txBox="1"/>
      </xdr:nvSpPr>
      <xdr:spPr>
        <a:xfrm>
          <a:off x="135007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101363</xdr:rowOff>
    </xdr:from>
    <xdr:ext cx="405111" cy="259045"/>
    <xdr:sp macro="" textlink="">
      <xdr:nvSpPr>
        <xdr:cNvPr id="562" name="n_4mainValue【学校施設】&#10;有形固定資産減価償却率"/>
        <xdr:cNvSpPr txBox="1"/>
      </xdr:nvSpPr>
      <xdr:spPr>
        <a:xfrm>
          <a:off x="12611744" y="107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9" name="直線コネクタ 588"/>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90"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91" name="直線コネクタ 590"/>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2"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3" name="直線コネクタ 592"/>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594" name="【学校施設】&#10;一人当たり面積平均値テキスト"/>
        <xdr:cNvSpPr txBox="1"/>
      </xdr:nvSpPr>
      <xdr:spPr>
        <a:xfrm>
          <a:off x="22199600" y="10124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5" name="フローチャート: 判断 594"/>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6" name="フローチャート: 判断 595"/>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97" name="フローチャート: 判断 596"/>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98" name="フローチャート: 判断 597"/>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99" name="フローチャート: 判断 598"/>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05" name="楕円 604"/>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606" name="【学校施設】&#10;一人当たり面積該当値テキスト"/>
        <xdr:cNvSpPr txBox="1"/>
      </xdr:nvSpPr>
      <xdr:spPr>
        <a:xfrm>
          <a:off x="22199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26488</xdr:rowOff>
    </xdr:from>
    <xdr:to>
      <xdr:col>112</xdr:col>
      <xdr:colOff>38100</xdr:colOff>
      <xdr:row>62</xdr:row>
      <xdr:rowOff>128088</xdr:rowOff>
    </xdr:to>
    <xdr:sp macro="" textlink="">
      <xdr:nvSpPr>
        <xdr:cNvPr id="607" name="楕円 606"/>
        <xdr:cNvSpPr/>
      </xdr:nvSpPr>
      <xdr:spPr>
        <a:xfrm>
          <a:off x="21272500" y="106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77288</xdr:rowOff>
    </xdr:to>
    <xdr:cxnSp macro="">
      <xdr:nvCxnSpPr>
        <xdr:cNvPr id="608" name="直線コネクタ 607"/>
        <xdr:cNvCxnSpPr/>
      </xdr:nvCxnSpPr>
      <xdr:spPr>
        <a:xfrm flipV="1">
          <a:off x="21323300" y="10706100"/>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609" name="楕円 608"/>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77288</xdr:rowOff>
    </xdr:to>
    <xdr:cxnSp macro="">
      <xdr:nvCxnSpPr>
        <xdr:cNvPr id="610" name="直線コネクタ 609"/>
        <xdr:cNvCxnSpPr/>
      </xdr:nvCxnSpPr>
      <xdr:spPr>
        <a:xfrm>
          <a:off x="20434300" y="107061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19957</xdr:rowOff>
    </xdr:from>
    <xdr:to>
      <xdr:col>102</xdr:col>
      <xdr:colOff>165100</xdr:colOff>
      <xdr:row>62</xdr:row>
      <xdr:rowOff>121557</xdr:rowOff>
    </xdr:to>
    <xdr:sp macro="" textlink="">
      <xdr:nvSpPr>
        <xdr:cNvPr id="611" name="楕円 610"/>
        <xdr:cNvSpPr/>
      </xdr:nvSpPr>
      <xdr:spPr>
        <a:xfrm>
          <a:off x="19494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70757</xdr:rowOff>
    </xdr:from>
    <xdr:to>
      <xdr:col>107</xdr:col>
      <xdr:colOff>50800</xdr:colOff>
      <xdr:row>62</xdr:row>
      <xdr:rowOff>76200</xdr:rowOff>
    </xdr:to>
    <xdr:cxnSp macro="">
      <xdr:nvCxnSpPr>
        <xdr:cNvPr id="612" name="直線コネクタ 611"/>
        <xdr:cNvCxnSpPr/>
      </xdr:nvCxnSpPr>
      <xdr:spPr>
        <a:xfrm>
          <a:off x="19545300" y="1070065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16691</xdr:rowOff>
    </xdr:from>
    <xdr:to>
      <xdr:col>98</xdr:col>
      <xdr:colOff>38100</xdr:colOff>
      <xdr:row>62</xdr:row>
      <xdr:rowOff>118291</xdr:rowOff>
    </xdr:to>
    <xdr:sp macro="" textlink="">
      <xdr:nvSpPr>
        <xdr:cNvPr id="613" name="楕円 612"/>
        <xdr:cNvSpPr/>
      </xdr:nvSpPr>
      <xdr:spPr>
        <a:xfrm>
          <a:off x="18605500" y="1064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67491</xdr:rowOff>
    </xdr:from>
    <xdr:to>
      <xdr:col>102</xdr:col>
      <xdr:colOff>114300</xdr:colOff>
      <xdr:row>62</xdr:row>
      <xdr:rowOff>70757</xdr:rowOff>
    </xdr:to>
    <xdr:cxnSp macro="">
      <xdr:nvCxnSpPr>
        <xdr:cNvPr id="614" name="直線コネクタ 613"/>
        <xdr:cNvCxnSpPr/>
      </xdr:nvCxnSpPr>
      <xdr:spPr>
        <a:xfrm>
          <a:off x="18656300" y="106973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615" name="n_1aveValue【学校施設】&#10;一人当たり面積"/>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616" name="n_2aveValue【学校施設】&#10;一人当たり面積"/>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617" name="n_3aveValue【学校施設】&#10;一人当たり面積"/>
        <xdr:cNvSpPr txBox="1"/>
      </xdr:nvSpPr>
      <xdr:spPr>
        <a:xfrm>
          <a:off x="19310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618" name="n_4aveValue【学校施設】&#10;一人当たり面積"/>
        <xdr:cNvSpPr txBox="1"/>
      </xdr:nvSpPr>
      <xdr:spPr>
        <a:xfrm>
          <a:off x="18421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119215</xdr:rowOff>
    </xdr:from>
    <xdr:ext cx="469744" cy="259045"/>
    <xdr:sp macro="" textlink="">
      <xdr:nvSpPr>
        <xdr:cNvPr id="619" name="n_1mainValue【学校施設】&#10;一人当たり面積"/>
        <xdr:cNvSpPr txBox="1"/>
      </xdr:nvSpPr>
      <xdr:spPr>
        <a:xfrm>
          <a:off x="21075727" y="1074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20" name="n_2mainValue【学校施設】&#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112684</xdr:rowOff>
    </xdr:from>
    <xdr:ext cx="469744" cy="259045"/>
    <xdr:sp macro="" textlink="">
      <xdr:nvSpPr>
        <xdr:cNvPr id="621" name="n_3mainValue【学校施設】&#10;一人当たり面積"/>
        <xdr:cNvSpPr txBox="1"/>
      </xdr:nvSpPr>
      <xdr:spPr>
        <a:xfrm>
          <a:off x="193104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109418</xdr:rowOff>
    </xdr:from>
    <xdr:ext cx="469744" cy="259045"/>
    <xdr:sp macro="" textlink="">
      <xdr:nvSpPr>
        <xdr:cNvPr id="622" name="n_4mainValue【学校施設】&#10;一人当たり面積"/>
        <xdr:cNvSpPr txBox="1"/>
      </xdr:nvSpPr>
      <xdr:spPr>
        <a:xfrm>
          <a:off x="18421427" y="1073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647" name="直線コネクタ 646"/>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650" name="【児童館】&#10;有形固定資産減価償却率最大値テキスト"/>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651" name="直線コネクタ 650"/>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53991</xdr:rowOff>
    </xdr:from>
    <xdr:ext cx="405111" cy="259045"/>
    <xdr:sp macro="" textlink="">
      <xdr:nvSpPr>
        <xdr:cNvPr id="652" name="【児童館】&#10;有形固定資産減価償却率平均値テキスト"/>
        <xdr:cNvSpPr txBox="1"/>
      </xdr:nvSpPr>
      <xdr:spPr>
        <a:xfrm>
          <a:off x="16357600" y="13769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653" name="フローチャート: 判断 652"/>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654" name="フローチャート: 判断 653"/>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5" name="フローチャート: 判断 654"/>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6" name="フローチャート: 判断 655"/>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57" name="フローチャート: 判断 656"/>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636</xdr:rowOff>
    </xdr:from>
    <xdr:to>
      <xdr:col>85</xdr:col>
      <xdr:colOff>177800</xdr:colOff>
      <xdr:row>85</xdr:row>
      <xdr:rowOff>102236</xdr:rowOff>
    </xdr:to>
    <xdr:sp macro="" textlink="">
      <xdr:nvSpPr>
        <xdr:cNvPr id="663" name="楕円 662"/>
        <xdr:cNvSpPr/>
      </xdr:nvSpPr>
      <xdr:spPr>
        <a:xfrm>
          <a:off x="162687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150513</xdr:rowOff>
    </xdr:from>
    <xdr:ext cx="405111" cy="259045"/>
    <xdr:sp macro="" textlink="">
      <xdr:nvSpPr>
        <xdr:cNvPr id="664" name="【児童館】&#10;有形固定資産減価償却率該当値テキスト"/>
        <xdr:cNvSpPr txBox="1"/>
      </xdr:nvSpPr>
      <xdr:spPr>
        <a:xfrm>
          <a:off x="16357600"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156845</xdr:rowOff>
    </xdr:from>
    <xdr:to>
      <xdr:col>81</xdr:col>
      <xdr:colOff>101600</xdr:colOff>
      <xdr:row>85</xdr:row>
      <xdr:rowOff>86995</xdr:rowOff>
    </xdr:to>
    <xdr:sp macro="" textlink="">
      <xdr:nvSpPr>
        <xdr:cNvPr id="665" name="楕円 664"/>
        <xdr:cNvSpPr/>
      </xdr:nvSpPr>
      <xdr:spPr>
        <a:xfrm>
          <a:off x="15430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36195</xdr:rowOff>
    </xdr:from>
    <xdr:to>
      <xdr:col>85</xdr:col>
      <xdr:colOff>127000</xdr:colOff>
      <xdr:row>85</xdr:row>
      <xdr:rowOff>51436</xdr:rowOff>
    </xdr:to>
    <xdr:cxnSp macro="">
      <xdr:nvCxnSpPr>
        <xdr:cNvPr id="666" name="直線コネクタ 665"/>
        <xdr:cNvCxnSpPr/>
      </xdr:nvCxnSpPr>
      <xdr:spPr>
        <a:xfrm>
          <a:off x="15481300" y="14609445"/>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114936</xdr:rowOff>
    </xdr:from>
    <xdr:to>
      <xdr:col>76</xdr:col>
      <xdr:colOff>165100</xdr:colOff>
      <xdr:row>85</xdr:row>
      <xdr:rowOff>45086</xdr:rowOff>
    </xdr:to>
    <xdr:sp macro="" textlink="">
      <xdr:nvSpPr>
        <xdr:cNvPr id="667" name="楕円 666"/>
        <xdr:cNvSpPr/>
      </xdr:nvSpPr>
      <xdr:spPr>
        <a:xfrm>
          <a:off x="14541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165736</xdr:rowOff>
    </xdr:from>
    <xdr:to>
      <xdr:col>81</xdr:col>
      <xdr:colOff>50800</xdr:colOff>
      <xdr:row>85</xdr:row>
      <xdr:rowOff>36195</xdr:rowOff>
    </xdr:to>
    <xdr:cxnSp macro="">
      <xdr:nvCxnSpPr>
        <xdr:cNvPr id="668" name="直線コネクタ 667"/>
        <xdr:cNvCxnSpPr/>
      </xdr:nvCxnSpPr>
      <xdr:spPr>
        <a:xfrm>
          <a:off x="14592300" y="145675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73025</xdr:rowOff>
    </xdr:from>
    <xdr:to>
      <xdr:col>72</xdr:col>
      <xdr:colOff>38100</xdr:colOff>
      <xdr:row>85</xdr:row>
      <xdr:rowOff>3175</xdr:rowOff>
    </xdr:to>
    <xdr:sp macro="" textlink="">
      <xdr:nvSpPr>
        <xdr:cNvPr id="669" name="楕円 668"/>
        <xdr:cNvSpPr/>
      </xdr:nvSpPr>
      <xdr:spPr>
        <a:xfrm>
          <a:off x="13652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123825</xdr:rowOff>
    </xdr:from>
    <xdr:to>
      <xdr:col>76</xdr:col>
      <xdr:colOff>114300</xdr:colOff>
      <xdr:row>84</xdr:row>
      <xdr:rowOff>165736</xdr:rowOff>
    </xdr:to>
    <xdr:cxnSp macro="">
      <xdr:nvCxnSpPr>
        <xdr:cNvPr id="670" name="直線コネクタ 669"/>
        <xdr:cNvCxnSpPr/>
      </xdr:nvCxnSpPr>
      <xdr:spPr>
        <a:xfrm>
          <a:off x="13703300" y="145256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31114</xdr:rowOff>
    </xdr:from>
    <xdr:to>
      <xdr:col>67</xdr:col>
      <xdr:colOff>101600</xdr:colOff>
      <xdr:row>84</xdr:row>
      <xdr:rowOff>132714</xdr:rowOff>
    </xdr:to>
    <xdr:sp macro="" textlink="">
      <xdr:nvSpPr>
        <xdr:cNvPr id="671" name="楕円 670"/>
        <xdr:cNvSpPr/>
      </xdr:nvSpPr>
      <xdr:spPr>
        <a:xfrm>
          <a:off x="12763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81914</xdr:rowOff>
    </xdr:from>
    <xdr:to>
      <xdr:col>71</xdr:col>
      <xdr:colOff>177800</xdr:colOff>
      <xdr:row>84</xdr:row>
      <xdr:rowOff>123825</xdr:rowOff>
    </xdr:to>
    <xdr:cxnSp macro="">
      <xdr:nvCxnSpPr>
        <xdr:cNvPr id="672" name="直線コネクタ 671"/>
        <xdr:cNvCxnSpPr/>
      </xdr:nvCxnSpPr>
      <xdr:spPr>
        <a:xfrm>
          <a:off x="12814300" y="144837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67327</xdr:rowOff>
    </xdr:from>
    <xdr:ext cx="405111" cy="259045"/>
    <xdr:sp macro="" textlink="">
      <xdr:nvSpPr>
        <xdr:cNvPr id="673" name="n_1aveValue【児童館】&#10;有形固定資産減価償却率"/>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74" name="n_2aveValue【児童館】&#10;有形固定資産減価償却率"/>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75"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147338</xdr:rowOff>
    </xdr:from>
    <xdr:ext cx="405111" cy="259045"/>
    <xdr:sp macro="" textlink="">
      <xdr:nvSpPr>
        <xdr:cNvPr id="676" name="n_4aveValue【児童館】&#10;有形固定資産減価償却率"/>
        <xdr:cNvSpPr txBox="1"/>
      </xdr:nvSpPr>
      <xdr:spPr>
        <a:xfrm>
          <a:off x="12611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78122</xdr:rowOff>
    </xdr:from>
    <xdr:ext cx="405111" cy="259045"/>
    <xdr:sp macro="" textlink="">
      <xdr:nvSpPr>
        <xdr:cNvPr id="677" name="n_1mainValue【児童館】&#10;有形固定資産減価償却率"/>
        <xdr:cNvSpPr txBox="1"/>
      </xdr:nvSpPr>
      <xdr:spPr>
        <a:xfrm>
          <a:off x="152660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36213</xdr:rowOff>
    </xdr:from>
    <xdr:ext cx="405111" cy="259045"/>
    <xdr:sp macro="" textlink="">
      <xdr:nvSpPr>
        <xdr:cNvPr id="678" name="n_2mainValue【児童館】&#10;有形固定資産減価償却率"/>
        <xdr:cNvSpPr txBox="1"/>
      </xdr:nvSpPr>
      <xdr:spPr>
        <a:xfrm>
          <a:off x="14389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165752</xdr:rowOff>
    </xdr:from>
    <xdr:ext cx="405111" cy="259045"/>
    <xdr:sp macro="" textlink="">
      <xdr:nvSpPr>
        <xdr:cNvPr id="679" name="n_3mainValue【児童館】&#10;有形固定資産減価償却率"/>
        <xdr:cNvSpPr txBox="1"/>
      </xdr:nvSpPr>
      <xdr:spPr>
        <a:xfrm>
          <a:off x="13500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123841</xdr:rowOff>
    </xdr:from>
    <xdr:ext cx="405111" cy="259045"/>
    <xdr:sp macro="" textlink="">
      <xdr:nvSpPr>
        <xdr:cNvPr id="680" name="n_4mainValue【児童館】&#10;有形固定資産減価償却率"/>
        <xdr:cNvSpPr txBox="1"/>
      </xdr:nvSpPr>
      <xdr:spPr>
        <a:xfrm>
          <a:off x="126117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702" name="直線コネクタ 701"/>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3"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4" name="直線コネクタ 703"/>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5" name="【児童館】&#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06" name="直線コネクタ 705"/>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707"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08" name="フローチャート: 判断 70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9" name="フローチャート: 判断 70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0" name="フローチャート: 判断 709"/>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1" name="フローチャート: 判断 710"/>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2" name="フローチャート: 判断 711"/>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18" name="楕円 717"/>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719" name="【児童館】&#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20" name="楕円 719"/>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152400</xdr:rowOff>
    </xdr:to>
    <xdr:cxnSp macro="">
      <xdr:nvCxnSpPr>
        <xdr:cNvPr id="721" name="直線コネクタ 720"/>
        <xdr:cNvCxnSpPr/>
      </xdr:nvCxnSpPr>
      <xdr:spPr>
        <a:xfrm flipV="1">
          <a:off x="21323300" y="145313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2" name="楕円 721"/>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723" name="直線コネクタ 722"/>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4" name="楕円 723"/>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725" name="直線コネクタ 724"/>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6" name="楕円 725"/>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727" name="直線コネクタ 726"/>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28"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29" name="n_2aveValue【児童館】&#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0"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1"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32"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3"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4"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5" name="n_4main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760" name="直線コネクタ 759"/>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761"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762" name="直線コネクタ 761"/>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3"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4" name="直線コネクタ 763"/>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765" name="【公民館】&#10;有形固定資産減価償却率平均値テキスト"/>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66" name="フローチャート: 判断 765"/>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767" name="フローチャート: 判断 766"/>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68" name="フローチャート: 判断 767"/>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769" name="フローチャート: 判断 768"/>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70" name="フローチャート: 判断 769"/>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158750</xdr:rowOff>
    </xdr:from>
    <xdr:to>
      <xdr:col>85</xdr:col>
      <xdr:colOff>177800</xdr:colOff>
      <xdr:row>106</xdr:row>
      <xdr:rowOff>88900</xdr:rowOff>
    </xdr:to>
    <xdr:sp macro="" textlink="">
      <xdr:nvSpPr>
        <xdr:cNvPr id="776" name="楕円 775"/>
        <xdr:cNvSpPr/>
      </xdr:nvSpPr>
      <xdr:spPr>
        <a:xfrm>
          <a:off x="16268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137177</xdr:rowOff>
    </xdr:from>
    <xdr:ext cx="405111" cy="259045"/>
    <xdr:sp macro="" textlink="">
      <xdr:nvSpPr>
        <xdr:cNvPr id="777" name="【公民館】&#10;有形固定資産減価償却率該当値テキスト"/>
        <xdr:cNvSpPr txBox="1"/>
      </xdr:nvSpPr>
      <xdr:spPr>
        <a:xfrm>
          <a:off x="1635760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111125</xdr:rowOff>
    </xdr:from>
    <xdr:to>
      <xdr:col>81</xdr:col>
      <xdr:colOff>101600</xdr:colOff>
      <xdr:row>106</xdr:row>
      <xdr:rowOff>41275</xdr:rowOff>
    </xdr:to>
    <xdr:sp macro="" textlink="">
      <xdr:nvSpPr>
        <xdr:cNvPr id="778" name="楕円 777"/>
        <xdr:cNvSpPr/>
      </xdr:nvSpPr>
      <xdr:spPr>
        <a:xfrm>
          <a:off x="15430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161925</xdr:rowOff>
    </xdr:from>
    <xdr:to>
      <xdr:col>85</xdr:col>
      <xdr:colOff>127000</xdr:colOff>
      <xdr:row>106</xdr:row>
      <xdr:rowOff>38100</xdr:rowOff>
    </xdr:to>
    <xdr:cxnSp macro="">
      <xdr:nvCxnSpPr>
        <xdr:cNvPr id="779" name="直線コネクタ 778"/>
        <xdr:cNvCxnSpPr/>
      </xdr:nvCxnSpPr>
      <xdr:spPr>
        <a:xfrm>
          <a:off x="15481300" y="181641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780" name="楕円 779"/>
        <xdr:cNvSpPr/>
      </xdr:nvSpPr>
      <xdr:spPr>
        <a:xfrm>
          <a:off x="14541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114300</xdr:rowOff>
    </xdr:from>
    <xdr:to>
      <xdr:col>81</xdr:col>
      <xdr:colOff>50800</xdr:colOff>
      <xdr:row>105</xdr:row>
      <xdr:rowOff>161925</xdr:rowOff>
    </xdr:to>
    <xdr:cxnSp macro="">
      <xdr:nvCxnSpPr>
        <xdr:cNvPr id="781" name="直線コネクタ 780"/>
        <xdr:cNvCxnSpPr/>
      </xdr:nvCxnSpPr>
      <xdr:spPr>
        <a:xfrm>
          <a:off x="14592300" y="181165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15875</xdr:rowOff>
    </xdr:from>
    <xdr:to>
      <xdr:col>72</xdr:col>
      <xdr:colOff>38100</xdr:colOff>
      <xdr:row>105</xdr:row>
      <xdr:rowOff>117475</xdr:rowOff>
    </xdr:to>
    <xdr:sp macro="" textlink="">
      <xdr:nvSpPr>
        <xdr:cNvPr id="782" name="楕円 781"/>
        <xdr:cNvSpPr/>
      </xdr:nvSpPr>
      <xdr:spPr>
        <a:xfrm>
          <a:off x="13652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66675</xdr:rowOff>
    </xdr:from>
    <xdr:to>
      <xdr:col>76</xdr:col>
      <xdr:colOff>114300</xdr:colOff>
      <xdr:row>105</xdr:row>
      <xdr:rowOff>114300</xdr:rowOff>
    </xdr:to>
    <xdr:cxnSp macro="">
      <xdr:nvCxnSpPr>
        <xdr:cNvPr id="783" name="直線コネクタ 782"/>
        <xdr:cNvCxnSpPr/>
      </xdr:nvCxnSpPr>
      <xdr:spPr>
        <a:xfrm>
          <a:off x="13703300" y="18068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784" name="楕円 783"/>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66675</xdr:rowOff>
    </xdr:to>
    <xdr:cxnSp macro="">
      <xdr:nvCxnSpPr>
        <xdr:cNvPr id="785" name="直線コネクタ 784"/>
        <xdr:cNvCxnSpPr/>
      </xdr:nvCxnSpPr>
      <xdr:spPr>
        <a:xfrm>
          <a:off x="12814300" y="180213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95902</xdr:rowOff>
    </xdr:from>
    <xdr:ext cx="405111" cy="259045"/>
    <xdr:sp macro="" textlink="">
      <xdr:nvSpPr>
        <xdr:cNvPr id="786" name="n_1aveValue【公民館】&#10;有形固定資産減価償却率"/>
        <xdr:cNvSpPr txBox="1"/>
      </xdr:nvSpPr>
      <xdr:spPr>
        <a:xfrm>
          <a:off x="15266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87"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788" name="n_3aveValue【公民館】&#10;有形固定資産減価償却率"/>
        <xdr:cNvSpPr txBox="1"/>
      </xdr:nvSpPr>
      <xdr:spPr>
        <a:xfrm>
          <a:off x="13500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789" name="n_4aveValue【公民館】&#10;有形固定資産減価償却率"/>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32402</xdr:rowOff>
    </xdr:from>
    <xdr:ext cx="405111" cy="259045"/>
    <xdr:sp macro="" textlink="">
      <xdr:nvSpPr>
        <xdr:cNvPr id="790" name="n_1mainValue【公民館】&#10;有形固定資産減価償却率"/>
        <xdr:cNvSpPr txBox="1"/>
      </xdr:nvSpPr>
      <xdr:spPr>
        <a:xfrm>
          <a:off x="152660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791" name="n_2mainValue【公民館】&#10;有形固定資産減価償却率"/>
        <xdr:cNvSpPr txBox="1"/>
      </xdr:nvSpPr>
      <xdr:spPr>
        <a:xfrm>
          <a:off x="14389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108602</xdr:rowOff>
    </xdr:from>
    <xdr:ext cx="405111" cy="259045"/>
    <xdr:sp macro="" textlink="">
      <xdr:nvSpPr>
        <xdr:cNvPr id="792" name="n_3mainValue【公民館】&#10;有形固定資産減価償却率"/>
        <xdr:cNvSpPr txBox="1"/>
      </xdr:nvSpPr>
      <xdr:spPr>
        <a:xfrm>
          <a:off x="13500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3" name="n_4mainValue【公民館】&#10;有形固定資産減価償却率"/>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817" name="直線コネクタ 816"/>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8"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9" name="直線コネクタ 818"/>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820" name="【公民館】&#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821" name="直線コネクタ 820"/>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822" name="【公民館】&#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23" name="フローチャート: 判断 822"/>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824" name="フローチャート: 判断 823"/>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5" name="フローチャート: 判断 824"/>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26" name="フローチャート: 判断 825"/>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27" name="フローチャート: 判断 826"/>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833" name="楕円 832"/>
        <xdr:cNvSpPr/>
      </xdr:nvSpPr>
      <xdr:spPr>
        <a:xfrm>
          <a:off x="22110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xdr:rowOff>
    </xdr:from>
    <xdr:ext cx="469744" cy="259045"/>
    <xdr:sp macro="" textlink="">
      <xdr:nvSpPr>
        <xdr:cNvPr id="834" name="【公民館】&#10;一人当たり面積該当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21589</xdr:rowOff>
    </xdr:from>
    <xdr:to>
      <xdr:col>112</xdr:col>
      <xdr:colOff>38100</xdr:colOff>
      <xdr:row>107</xdr:row>
      <xdr:rowOff>123189</xdr:rowOff>
    </xdr:to>
    <xdr:sp macro="" textlink="">
      <xdr:nvSpPr>
        <xdr:cNvPr id="835" name="楕円 834"/>
        <xdr:cNvSpPr/>
      </xdr:nvSpPr>
      <xdr:spPr>
        <a:xfrm>
          <a:off x="21272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72389</xdr:rowOff>
    </xdr:to>
    <xdr:cxnSp macro="">
      <xdr:nvCxnSpPr>
        <xdr:cNvPr id="836" name="直線コネクタ 835"/>
        <xdr:cNvCxnSpPr/>
      </xdr:nvCxnSpPr>
      <xdr:spPr>
        <a:xfrm>
          <a:off x="21323300" y="1841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837" name="楕円 836"/>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72389</xdr:rowOff>
    </xdr:to>
    <xdr:cxnSp macro="">
      <xdr:nvCxnSpPr>
        <xdr:cNvPr id="838" name="直線コネクタ 837"/>
        <xdr:cNvCxnSpPr/>
      </xdr:nvCxnSpPr>
      <xdr:spPr>
        <a:xfrm>
          <a:off x="20434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839" name="楕円 838"/>
        <xdr:cNvSpPr/>
      </xdr:nvSpPr>
      <xdr:spPr>
        <a:xfrm>
          <a:off x="19494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72389</xdr:rowOff>
    </xdr:to>
    <xdr:cxnSp macro="">
      <xdr:nvCxnSpPr>
        <xdr:cNvPr id="840" name="直線コネクタ 839"/>
        <xdr:cNvCxnSpPr/>
      </xdr:nvCxnSpPr>
      <xdr:spPr>
        <a:xfrm>
          <a:off x="19545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21589</xdr:rowOff>
    </xdr:from>
    <xdr:to>
      <xdr:col>98</xdr:col>
      <xdr:colOff>38100</xdr:colOff>
      <xdr:row>107</xdr:row>
      <xdr:rowOff>123189</xdr:rowOff>
    </xdr:to>
    <xdr:sp macro="" textlink="">
      <xdr:nvSpPr>
        <xdr:cNvPr id="841" name="楕円 840"/>
        <xdr:cNvSpPr/>
      </xdr:nvSpPr>
      <xdr:spPr>
        <a:xfrm>
          <a:off x="18605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72389</xdr:rowOff>
    </xdr:to>
    <xdr:cxnSp macro="">
      <xdr:nvCxnSpPr>
        <xdr:cNvPr id="842" name="直線コネクタ 841"/>
        <xdr:cNvCxnSpPr/>
      </xdr:nvCxnSpPr>
      <xdr:spPr>
        <a:xfrm>
          <a:off x="18656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154957</xdr:rowOff>
    </xdr:from>
    <xdr:ext cx="469744" cy="259045"/>
    <xdr:sp macro="" textlink="">
      <xdr:nvSpPr>
        <xdr:cNvPr id="843" name="n_1aveValue【公民館】&#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4" name="n_2aveValue【公民館】&#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845" name="n_3aveValue【公民館】&#10;一人当たり面積"/>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846" name="n_4aveValue【公民館】&#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114316</xdr:rowOff>
    </xdr:from>
    <xdr:ext cx="469744" cy="259045"/>
    <xdr:sp macro="" textlink="">
      <xdr:nvSpPr>
        <xdr:cNvPr id="847" name="n_1mainValue【公民館】&#10;一人当たり面積"/>
        <xdr:cNvSpPr txBox="1"/>
      </xdr:nvSpPr>
      <xdr:spPr>
        <a:xfrm>
          <a:off x="21075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848" name="n_2mainValue【公民館】&#10;一人当たり面積"/>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849" name="n_3mainValue【公民館】&#10;一人当たり面積"/>
        <xdr:cNvSpPr txBox="1"/>
      </xdr:nvSpPr>
      <xdr:spPr>
        <a:xfrm>
          <a:off x="19310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114316</xdr:rowOff>
    </xdr:from>
    <xdr:ext cx="469744" cy="259045"/>
    <xdr:sp macro="" textlink="">
      <xdr:nvSpPr>
        <xdr:cNvPr id="850" name="n_4mainValue【公民館】&#10;一人当たり面積"/>
        <xdr:cNvSpPr txBox="1"/>
      </xdr:nvSpPr>
      <xdr:spPr>
        <a:xfrm>
          <a:off x="18421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有形固定資産減価償却率は、類似団体平均と比較して、橋りょう・トンネル以外の施設が高い水準となっており、認定こども園・幼稚園・保育所や児童館が特に高くなっている。</a:t>
          </a:r>
          <a:endParaRPr lang="ja-JP" altLang="ja-JP" sz="1400">
            <a:effectLst/>
          </a:endParaRPr>
        </a:p>
        <a:p>
          <a:r>
            <a:rPr kumimoji="1" lang="ja-JP" altLang="ja-JP" sz="1100">
              <a:solidFill>
                <a:schemeClr val="dk1"/>
              </a:solidFill>
              <a:effectLst/>
              <a:latin typeface="+mn-lt"/>
              <a:ea typeface="+mn-ea"/>
              <a:cs typeface="+mn-cs"/>
            </a:rPr>
            <a:t>今後は、令和２年３月に策定した公共施設再整備計画により、既存の公共施設等の老朽化の進行も見据えた中で、公共施設等の更新費削減を目指し、計画を着実に実施していく。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131,709
128,434
17.57
51,589,454
49,147,184
2,242,887
26,180,885
27,912,035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115224</xdr:rowOff>
    </xdr:from>
    <xdr:ext cx="405111" cy="259045"/>
    <xdr:sp macro="" textlink="">
      <xdr:nvSpPr>
        <xdr:cNvPr id="63" name="【図書館】&#10;有形固定資産減価償却率平均値テキスト"/>
        <xdr:cNvSpPr txBox="1"/>
      </xdr:nvSpPr>
      <xdr:spPr>
        <a:xfrm>
          <a:off x="4673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74" name="楕円 73"/>
        <xdr:cNvSpPr/>
      </xdr:nvSpPr>
      <xdr:spPr>
        <a:xfrm>
          <a:off x="4584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142620</xdr:rowOff>
    </xdr:from>
    <xdr:ext cx="405111" cy="259045"/>
    <xdr:sp macro="" textlink="">
      <xdr:nvSpPr>
        <xdr:cNvPr id="75" name="【図書館】&#10;有形固定資産減価償却率該当値テキスト"/>
        <xdr:cNvSpPr txBox="1"/>
      </xdr:nvSpPr>
      <xdr:spPr>
        <a:xfrm>
          <a:off x="4673600"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131535</xdr:rowOff>
    </xdr:from>
    <xdr:to>
      <xdr:col>20</xdr:col>
      <xdr:colOff>38100</xdr:colOff>
      <xdr:row>40</xdr:row>
      <xdr:rowOff>61685</xdr:rowOff>
    </xdr:to>
    <xdr:sp macro="" textlink="">
      <xdr:nvSpPr>
        <xdr:cNvPr id="76" name="楕円 75"/>
        <xdr:cNvSpPr/>
      </xdr:nvSpPr>
      <xdr:spPr>
        <a:xfrm>
          <a:off x="3746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xdr:rowOff>
    </xdr:from>
    <xdr:to>
      <xdr:col>24</xdr:col>
      <xdr:colOff>63500</xdr:colOff>
      <xdr:row>40</xdr:row>
      <xdr:rowOff>43543</xdr:rowOff>
    </xdr:to>
    <xdr:cxnSp macro="">
      <xdr:nvCxnSpPr>
        <xdr:cNvPr id="77" name="直線コネクタ 76"/>
        <xdr:cNvCxnSpPr/>
      </xdr:nvCxnSpPr>
      <xdr:spPr>
        <a:xfrm>
          <a:off x="3797300" y="6868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98878</xdr:rowOff>
    </xdr:from>
    <xdr:to>
      <xdr:col>15</xdr:col>
      <xdr:colOff>101600</xdr:colOff>
      <xdr:row>40</xdr:row>
      <xdr:rowOff>29028</xdr:rowOff>
    </xdr:to>
    <xdr:sp macro="" textlink="">
      <xdr:nvSpPr>
        <xdr:cNvPr id="78" name="楕円 77"/>
        <xdr:cNvSpPr/>
      </xdr:nvSpPr>
      <xdr:spPr>
        <a:xfrm>
          <a:off x="2857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149678</xdr:rowOff>
    </xdr:from>
    <xdr:to>
      <xdr:col>19</xdr:col>
      <xdr:colOff>177800</xdr:colOff>
      <xdr:row>40</xdr:row>
      <xdr:rowOff>10885</xdr:rowOff>
    </xdr:to>
    <xdr:cxnSp macro="">
      <xdr:nvCxnSpPr>
        <xdr:cNvPr id="79" name="直線コネクタ 78"/>
        <xdr:cNvCxnSpPr/>
      </xdr:nvCxnSpPr>
      <xdr:spPr>
        <a:xfrm>
          <a:off x="2908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xdr:cNvSpPr/>
      </xdr:nvSpPr>
      <xdr:spPr>
        <a:xfrm>
          <a:off x="196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117022</xdr:rowOff>
    </xdr:from>
    <xdr:to>
      <xdr:col>15</xdr:col>
      <xdr:colOff>50800</xdr:colOff>
      <xdr:row>39</xdr:row>
      <xdr:rowOff>149678</xdr:rowOff>
    </xdr:to>
    <xdr:cxnSp macro="">
      <xdr:nvCxnSpPr>
        <xdr:cNvPr id="81" name="直線コネクタ 80"/>
        <xdr:cNvCxnSpPr/>
      </xdr:nvCxnSpPr>
      <xdr:spPr>
        <a:xfrm>
          <a:off x="2019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xdr:cNvSpPr/>
      </xdr:nvSpPr>
      <xdr:spPr>
        <a:xfrm>
          <a:off x="107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117022</xdr:rowOff>
    </xdr:to>
    <xdr:cxnSp macro="">
      <xdr:nvCxnSpPr>
        <xdr:cNvPr id="83" name="直線コネクタ 82"/>
        <xdr:cNvCxnSpPr/>
      </xdr:nvCxnSpPr>
      <xdr:spPr>
        <a:xfrm>
          <a:off x="1130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86" name="n_3aveValue【図書館】&#10;有形固定資産減価償却率"/>
        <xdr:cNvSpPr txBox="1"/>
      </xdr:nvSpPr>
      <xdr:spPr>
        <a:xfrm>
          <a:off x="1816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52812</xdr:rowOff>
    </xdr:from>
    <xdr:ext cx="405111" cy="259045"/>
    <xdr:sp macro="" textlink="">
      <xdr:nvSpPr>
        <xdr:cNvPr id="88" name="n_1mainValue【図書館】&#10;有形固定資産減価償却率"/>
        <xdr:cNvSpPr txBox="1"/>
      </xdr:nvSpPr>
      <xdr:spPr>
        <a:xfrm>
          <a:off x="35820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20155</xdr:rowOff>
    </xdr:from>
    <xdr:ext cx="405111" cy="259045"/>
    <xdr:sp macro="" textlink="">
      <xdr:nvSpPr>
        <xdr:cNvPr id="89" name="n_2mainValue【図書館】&#10;有形固定資産減価償却率"/>
        <xdr:cNvSpPr txBox="1"/>
      </xdr:nvSpPr>
      <xdr:spPr>
        <a:xfrm>
          <a:off x="2705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90" name="n_3mainValue【図書館】&#10;有形固定資産減価償却率"/>
        <xdr:cNvSpPr txBox="1"/>
      </xdr:nvSpPr>
      <xdr:spPr>
        <a:xfrm>
          <a:off x="1816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xdr:cNvSpPr txBox="1"/>
      </xdr:nvSpPr>
      <xdr:spPr>
        <a:xfrm>
          <a:off x="927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22" name="【図書館】&#10;一人当たり面積平均値テキスト"/>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33" name="楕円 132"/>
        <xdr:cNvSpPr/>
      </xdr:nvSpPr>
      <xdr:spPr>
        <a:xfrm>
          <a:off x="10426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69142</xdr:rowOff>
    </xdr:from>
    <xdr:ext cx="469744" cy="259045"/>
    <xdr:sp macro="" textlink="">
      <xdr:nvSpPr>
        <xdr:cNvPr id="134" name="【図書館】&#10;一人当たり面積該当値テキスト"/>
        <xdr:cNvSpPr txBox="1"/>
      </xdr:nvSpPr>
      <xdr:spPr>
        <a:xfrm>
          <a:off x="10515600"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xdr:cNvSpPr/>
      </xdr:nvSpPr>
      <xdr:spPr>
        <a:xfrm>
          <a:off x="958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141515</xdr:rowOff>
    </xdr:to>
    <xdr:cxnSp macro="">
      <xdr:nvCxnSpPr>
        <xdr:cNvPr id="136" name="直線コネクタ 135"/>
        <xdr:cNvCxnSpPr/>
      </xdr:nvCxnSpPr>
      <xdr:spPr>
        <a:xfrm>
          <a:off x="9639300" y="699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xdr:cNvCxnSpPr/>
      </xdr:nvCxnSpPr>
      <xdr:spPr>
        <a:xfrm>
          <a:off x="8750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9" name="楕円 138"/>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141515</xdr:rowOff>
    </xdr:to>
    <xdr:cxnSp macro="">
      <xdr:nvCxnSpPr>
        <xdr:cNvPr id="140" name="直線コネクタ 139"/>
        <xdr:cNvCxnSpPr/>
      </xdr:nvCxnSpPr>
      <xdr:spPr>
        <a:xfrm>
          <a:off x="7861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41" name="楕円 140"/>
        <xdr:cNvSpPr/>
      </xdr:nvSpPr>
      <xdr:spPr>
        <a:xfrm>
          <a:off x="6921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42" name="直線コネクタ 141"/>
        <xdr:cNvCxnSpPr/>
      </xdr:nvCxnSpPr>
      <xdr:spPr>
        <a:xfrm>
          <a:off x="6972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132642</xdr:rowOff>
    </xdr:from>
    <xdr:ext cx="469744" cy="259045"/>
    <xdr:sp macro="" textlink="">
      <xdr:nvSpPr>
        <xdr:cNvPr id="143" name="n_1aveValue【図書館】&#10;一人当たり面積"/>
        <xdr:cNvSpPr txBox="1"/>
      </xdr:nvSpPr>
      <xdr:spPr>
        <a:xfrm>
          <a:off x="93917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4" name="n_2aveValue【図書館】&#10;一人当たり面積"/>
        <xdr:cNvSpPr txBox="1"/>
      </xdr:nvSpPr>
      <xdr:spPr>
        <a:xfrm>
          <a:off x="8515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5" name="n_3aveValue【図書館】&#10;一人当たり面積"/>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46" name="n_4aveValue【図書館】&#10;一人当たり面積"/>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9" name="n_3mainValue【図書館】&#10;一人当たり面積"/>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50" name="n_4mainValue【図書館】&#10;一人当たり面積"/>
        <xdr:cNvSpPr txBox="1"/>
      </xdr:nvSpPr>
      <xdr:spPr>
        <a:xfrm>
          <a:off x="6737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80"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91" name="楕円 190"/>
        <xdr:cNvSpPr/>
      </xdr:nvSpPr>
      <xdr:spPr>
        <a:xfrm>
          <a:off x="4584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92" name="【体育館・プール】&#10;有形固定資産減価償却率該当値テキスト"/>
        <xdr:cNvSpPr txBox="1"/>
      </xdr:nvSpPr>
      <xdr:spPr>
        <a:xfrm>
          <a:off x="4673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90170</xdr:rowOff>
    </xdr:from>
    <xdr:to>
      <xdr:col>20</xdr:col>
      <xdr:colOff>38100</xdr:colOff>
      <xdr:row>60</xdr:row>
      <xdr:rowOff>20320</xdr:rowOff>
    </xdr:to>
    <xdr:sp macro="" textlink="">
      <xdr:nvSpPr>
        <xdr:cNvPr id="193" name="楕円 192"/>
        <xdr:cNvSpPr/>
      </xdr:nvSpPr>
      <xdr:spPr>
        <a:xfrm>
          <a:off x="3746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140970</xdr:rowOff>
    </xdr:from>
    <xdr:to>
      <xdr:col>24</xdr:col>
      <xdr:colOff>63500</xdr:colOff>
      <xdr:row>60</xdr:row>
      <xdr:rowOff>11430</xdr:rowOff>
    </xdr:to>
    <xdr:cxnSp macro="">
      <xdr:nvCxnSpPr>
        <xdr:cNvPr id="194" name="直線コネクタ 193"/>
        <xdr:cNvCxnSpPr/>
      </xdr:nvCxnSpPr>
      <xdr:spPr>
        <a:xfrm>
          <a:off x="3797300" y="102565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52070</xdr:rowOff>
    </xdr:from>
    <xdr:to>
      <xdr:col>15</xdr:col>
      <xdr:colOff>101600</xdr:colOff>
      <xdr:row>59</xdr:row>
      <xdr:rowOff>153670</xdr:rowOff>
    </xdr:to>
    <xdr:sp macro="" textlink="">
      <xdr:nvSpPr>
        <xdr:cNvPr id="195" name="楕円 194"/>
        <xdr:cNvSpPr/>
      </xdr:nvSpPr>
      <xdr:spPr>
        <a:xfrm>
          <a:off x="2857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102870</xdr:rowOff>
    </xdr:from>
    <xdr:to>
      <xdr:col>19</xdr:col>
      <xdr:colOff>177800</xdr:colOff>
      <xdr:row>59</xdr:row>
      <xdr:rowOff>140970</xdr:rowOff>
    </xdr:to>
    <xdr:cxnSp macro="">
      <xdr:nvCxnSpPr>
        <xdr:cNvPr id="196" name="直線コネクタ 195"/>
        <xdr:cNvCxnSpPr/>
      </xdr:nvCxnSpPr>
      <xdr:spPr>
        <a:xfrm>
          <a:off x="2908300" y="1021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xdr:rowOff>
    </xdr:from>
    <xdr:to>
      <xdr:col>10</xdr:col>
      <xdr:colOff>165100</xdr:colOff>
      <xdr:row>59</xdr:row>
      <xdr:rowOff>113665</xdr:rowOff>
    </xdr:to>
    <xdr:sp macro="" textlink="">
      <xdr:nvSpPr>
        <xdr:cNvPr id="197" name="楕円 196"/>
        <xdr:cNvSpPr/>
      </xdr:nvSpPr>
      <xdr:spPr>
        <a:xfrm>
          <a:off x="1968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59</xdr:row>
      <xdr:rowOff>102870</xdr:rowOff>
    </xdr:to>
    <xdr:cxnSp macro="">
      <xdr:nvCxnSpPr>
        <xdr:cNvPr id="198" name="直線コネクタ 197"/>
        <xdr:cNvCxnSpPr/>
      </xdr:nvCxnSpPr>
      <xdr:spPr>
        <a:xfrm>
          <a:off x="2019300" y="101784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143510</xdr:rowOff>
    </xdr:from>
    <xdr:to>
      <xdr:col>6</xdr:col>
      <xdr:colOff>38100</xdr:colOff>
      <xdr:row>59</xdr:row>
      <xdr:rowOff>73660</xdr:rowOff>
    </xdr:to>
    <xdr:sp macro="" textlink="">
      <xdr:nvSpPr>
        <xdr:cNvPr id="199" name="楕円 198"/>
        <xdr:cNvSpPr/>
      </xdr:nvSpPr>
      <xdr:spPr>
        <a:xfrm>
          <a:off x="1079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22860</xdr:rowOff>
    </xdr:from>
    <xdr:to>
      <xdr:col>10</xdr:col>
      <xdr:colOff>114300</xdr:colOff>
      <xdr:row>59</xdr:row>
      <xdr:rowOff>62865</xdr:rowOff>
    </xdr:to>
    <xdr:cxnSp macro="">
      <xdr:nvCxnSpPr>
        <xdr:cNvPr id="200" name="直線コネクタ 199"/>
        <xdr:cNvCxnSpPr/>
      </xdr:nvCxnSpPr>
      <xdr:spPr>
        <a:xfrm>
          <a:off x="1130300" y="101384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201" name="n_1aveValue【体育館・プール】&#10;有形固定資産減価償却率"/>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202"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4" name="n_4aveValue【体育館・プール】&#10;有形固定資産減価償却率"/>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36847</xdr:rowOff>
    </xdr:from>
    <xdr:ext cx="405111" cy="259045"/>
    <xdr:sp macro="" textlink="">
      <xdr:nvSpPr>
        <xdr:cNvPr id="205" name="n_1mainValue【体育館・プール】&#10;有形固定資産減価償却率"/>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206" name="n_2mainValue【体育館・プール】&#10;有形固定資産減価償却率"/>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130192</xdr:rowOff>
    </xdr:from>
    <xdr:ext cx="405111" cy="259045"/>
    <xdr:sp macro="" textlink="">
      <xdr:nvSpPr>
        <xdr:cNvPr id="207" name="n_3mainValue【体育館・プール】&#10;有形固定資産減価償却率"/>
        <xdr:cNvSpPr txBox="1"/>
      </xdr:nvSpPr>
      <xdr:spPr>
        <a:xfrm>
          <a:off x="1816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90187</xdr:rowOff>
    </xdr:from>
    <xdr:ext cx="405111" cy="259045"/>
    <xdr:sp macro="" textlink="">
      <xdr:nvSpPr>
        <xdr:cNvPr id="208" name="n_4mainValue【体育館・プール】&#10;有形固定資産減価償却率"/>
        <xdr:cNvSpPr txBox="1"/>
      </xdr:nvSpPr>
      <xdr:spPr>
        <a:xfrm>
          <a:off x="927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68597</xdr:rowOff>
    </xdr:from>
    <xdr:ext cx="469744" cy="259045"/>
    <xdr:sp macro="" textlink="">
      <xdr:nvSpPr>
        <xdr:cNvPr id="237" name="【体育館・プール】&#10;一人当たり面積平均値テキスト"/>
        <xdr:cNvSpPr txBox="1"/>
      </xdr:nvSpPr>
      <xdr:spPr>
        <a:xfrm>
          <a:off x="10515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113030</xdr:rowOff>
    </xdr:from>
    <xdr:to>
      <xdr:col>55</xdr:col>
      <xdr:colOff>50800</xdr:colOff>
      <xdr:row>61</xdr:row>
      <xdr:rowOff>43180</xdr:rowOff>
    </xdr:to>
    <xdr:sp macro="" textlink="">
      <xdr:nvSpPr>
        <xdr:cNvPr id="248" name="楕円 247"/>
        <xdr:cNvSpPr/>
      </xdr:nvSpPr>
      <xdr:spPr>
        <a:xfrm>
          <a:off x="10426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135907</xdr:rowOff>
    </xdr:from>
    <xdr:ext cx="469744" cy="259045"/>
    <xdr:sp macro="" textlink="">
      <xdr:nvSpPr>
        <xdr:cNvPr id="249" name="【体育館・プール】&#10;一人当たり面積該当値テキスト"/>
        <xdr:cNvSpPr txBox="1"/>
      </xdr:nvSpPr>
      <xdr:spPr>
        <a:xfrm>
          <a:off x="10515600"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113030</xdr:rowOff>
    </xdr:from>
    <xdr:to>
      <xdr:col>50</xdr:col>
      <xdr:colOff>165100</xdr:colOff>
      <xdr:row>61</xdr:row>
      <xdr:rowOff>43180</xdr:rowOff>
    </xdr:to>
    <xdr:sp macro="" textlink="">
      <xdr:nvSpPr>
        <xdr:cNvPr id="250" name="楕円 249"/>
        <xdr:cNvSpPr/>
      </xdr:nvSpPr>
      <xdr:spPr>
        <a:xfrm>
          <a:off x="9588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163830</xdr:rowOff>
    </xdr:from>
    <xdr:to>
      <xdr:col>55</xdr:col>
      <xdr:colOff>0</xdr:colOff>
      <xdr:row>60</xdr:row>
      <xdr:rowOff>163830</xdr:rowOff>
    </xdr:to>
    <xdr:cxnSp macro="">
      <xdr:nvCxnSpPr>
        <xdr:cNvPr id="251" name="直線コネクタ 250"/>
        <xdr:cNvCxnSpPr/>
      </xdr:nvCxnSpPr>
      <xdr:spPr>
        <a:xfrm>
          <a:off x="9639300" y="10450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109220</xdr:rowOff>
    </xdr:from>
    <xdr:to>
      <xdr:col>46</xdr:col>
      <xdr:colOff>38100</xdr:colOff>
      <xdr:row>61</xdr:row>
      <xdr:rowOff>39370</xdr:rowOff>
    </xdr:to>
    <xdr:sp macro="" textlink="">
      <xdr:nvSpPr>
        <xdr:cNvPr id="252" name="楕円 251"/>
        <xdr:cNvSpPr/>
      </xdr:nvSpPr>
      <xdr:spPr>
        <a:xfrm>
          <a:off x="869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160020</xdr:rowOff>
    </xdr:from>
    <xdr:to>
      <xdr:col>50</xdr:col>
      <xdr:colOff>114300</xdr:colOff>
      <xdr:row>60</xdr:row>
      <xdr:rowOff>163830</xdr:rowOff>
    </xdr:to>
    <xdr:cxnSp macro="">
      <xdr:nvCxnSpPr>
        <xdr:cNvPr id="253" name="直線コネクタ 252"/>
        <xdr:cNvCxnSpPr/>
      </xdr:nvCxnSpPr>
      <xdr:spPr>
        <a:xfrm>
          <a:off x="8750300" y="10447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105410</xdr:rowOff>
    </xdr:from>
    <xdr:to>
      <xdr:col>41</xdr:col>
      <xdr:colOff>101600</xdr:colOff>
      <xdr:row>61</xdr:row>
      <xdr:rowOff>35560</xdr:rowOff>
    </xdr:to>
    <xdr:sp macro="" textlink="">
      <xdr:nvSpPr>
        <xdr:cNvPr id="254" name="楕円 253"/>
        <xdr:cNvSpPr/>
      </xdr:nvSpPr>
      <xdr:spPr>
        <a:xfrm>
          <a:off x="7810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156210</xdr:rowOff>
    </xdr:from>
    <xdr:to>
      <xdr:col>45</xdr:col>
      <xdr:colOff>177800</xdr:colOff>
      <xdr:row>60</xdr:row>
      <xdr:rowOff>160020</xdr:rowOff>
    </xdr:to>
    <xdr:cxnSp macro="">
      <xdr:nvCxnSpPr>
        <xdr:cNvPr id="255" name="直線コネクタ 254"/>
        <xdr:cNvCxnSpPr/>
      </xdr:nvCxnSpPr>
      <xdr:spPr>
        <a:xfrm>
          <a:off x="7861300" y="10443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101600</xdr:rowOff>
    </xdr:from>
    <xdr:to>
      <xdr:col>36</xdr:col>
      <xdr:colOff>165100</xdr:colOff>
      <xdr:row>61</xdr:row>
      <xdr:rowOff>31750</xdr:rowOff>
    </xdr:to>
    <xdr:sp macro="" textlink="">
      <xdr:nvSpPr>
        <xdr:cNvPr id="256" name="楕円 255"/>
        <xdr:cNvSpPr/>
      </xdr:nvSpPr>
      <xdr:spPr>
        <a:xfrm>
          <a:off x="692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152400</xdr:rowOff>
    </xdr:from>
    <xdr:to>
      <xdr:col>41</xdr:col>
      <xdr:colOff>50800</xdr:colOff>
      <xdr:row>60</xdr:row>
      <xdr:rowOff>156210</xdr:rowOff>
    </xdr:to>
    <xdr:cxnSp macro="">
      <xdr:nvCxnSpPr>
        <xdr:cNvPr id="257" name="直線コネクタ 256"/>
        <xdr:cNvCxnSpPr/>
      </xdr:nvCxnSpPr>
      <xdr:spPr>
        <a:xfrm>
          <a:off x="6972300" y="1043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163847</xdr:rowOff>
    </xdr:from>
    <xdr:ext cx="469744" cy="259045"/>
    <xdr:sp macro="" textlink="">
      <xdr:nvSpPr>
        <xdr:cNvPr id="259" name="n_2aveValue【体育館・プール】&#10;一人当たり面積"/>
        <xdr:cNvSpPr txBox="1"/>
      </xdr:nvSpPr>
      <xdr:spPr>
        <a:xfrm>
          <a:off x="8515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3827</xdr:rowOff>
    </xdr:from>
    <xdr:ext cx="469744" cy="259045"/>
    <xdr:sp macro="" textlink="">
      <xdr:nvSpPr>
        <xdr:cNvPr id="261" name="n_4aveValue【体育館・プール】&#10;一人当たり面積"/>
        <xdr:cNvSpPr txBox="1"/>
      </xdr:nvSpPr>
      <xdr:spPr>
        <a:xfrm>
          <a:off x="6737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59707</xdr:rowOff>
    </xdr:from>
    <xdr:ext cx="469744" cy="259045"/>
    <xdr:sp macro="" textlink="">
      <xdr:nvSpPr>
        <xdr:cNvPr id="262" name="n_1mainValue【体育館・プール】&#10;一人当たり面積"/>
        <xdr:cNvSpPr txBox="1"/>
      </xdr:nvSpPr>
      <xdr:spPr>
        <a:xfrm>
          <a:off x="93917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55897</xdr:rowOff>
    </xdr:from>
    <xdr:ext cx="469744" cy="259045"/>
    <xdr:sp macro="" textlink="">
      <xdr:nvSpPr>
        <xdr:cNvPr id="263" name="n_2mainValue【体育館・プール】&#10;一人当たり面積"/>
        <xdr:cNvSpPr txBox="1"/>
      </xdr:nvSpPr>
      <xdr:spPr>
        <a:xfrm>
          <a:off x="8515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52087</xdr:rowOff>
    </xdr:from>
    <xdr:ext cx="469744" cy="259045"/>
    <xdr:sp macro="" textlink="">
      <xdr:nvSpPr>
        <xdr:cNvPr id="264" name="n_3mainValue【体育館・プール】&#10;一人当たり面積"/>
        <xdr:cNvSpPr txBox="1"/>
      </xdr:nvSpPr>
      <xdr:spPr>
        <a:xfrm>
          <a:off x="76264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48277</xdr:rowOff>
    </xdr:from>
    <xdr:ext cx="469744" cy="259045"/>
    <xdr:sp macro="" textlink="">
      <xdr:nvSpPr>
        <xdr:cNvPr id="265" name="n_4mainValue【体育館・プール】&#10;一人当たり面積"/>
        <xdr:cNvSpPr txBox="1"/>
      </xdr:nvSpPr>
      <xdr:spPr>
        <a:xfrm>
          <a:off x="6737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5" name="【福祉施設】&#10;有形固定資産減価償却率平均値テキスト"/>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38736</xdr:rowOff>
    </xdr:from>
    <xdr:to>
      <xdr:col>24</xdr:col>
      <xdr:colOff>114300</xdr:colOff>
      <xdr:row>82</xdr:row>
      <xdr:rowOff>140336</xdr:rowOff>
    </xdr:to>
    <xdr:sp macro="" textlink="">
      <xdr:nvSpPr>
        <xdr:cNvPr id="306" name="楕円 305"/>
        <xdr:cNvSpPr/>
      </xdr:nvSpPr>
      <xdr:spPr>
        <a:xfrm>
          <a:off x="4584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17163</xdr:rowOff>
    </xdr:from>
    <xdr:ext cx="405111" cy="259045"/>
    <xdr:sp macro="" textlink="">
      <xdr:nvSpPr>
        <xdr:cNvPr id="307" name="【福祉施設】&#10;有形固定資産減価償却率該当値テキスト"/>
        <xdr:cNvSpPr txBox="1"/>
      </xdr:nvSpPr>
      <xdr:spPr>
        <a:xfrm>
          <a:off x="4673600"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308" name="楕円 307"/>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89536</xdr:rowOff>
    </xdr:to>
    <xdr:cxnSp macro="">
      <xdr:nvCxnSpPr>
        <xdr:cNvPr id="309" name="直線コネクタ 308"/>
        <xdr:cNvCxnSpPr/>
      </xdr:nvCxnSpPr>
      <xdr:spPr>
        <a:xfrm>
          <a:off x="3797300" y="1411795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310" name="楕円 309"/>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59055</xdr:rowOff>
    </xdr:to>
    <xdr:cxnSp macro="">
      <xdr:nvCxnSpPr>
        <xdr:cNvPr id="311" name="直線コネクタ 310"/>
        <xdr:cNvCxnSpPr/>
      </xdr:nvCxnSpPr>
      <xdr:spPr>
        <a:xfrm>
          <a:off x="2908300" y="140855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114936</xdr:rowOff>
    </xdr:from>
    <xdr:to>
      <xdr:col>10</xdr:col>
      <xdr:colOff>165100</xdr:colOff>
      <xdr:row>82</xdr:row>
      <xdr:rowOff>45086</xdr:rowOff>
    </xdr:to>
    <xdr:sp macro="" textlink="">
      <xdr:nvSpPr>
        <xdr:cNvPr id="312" name="楕円 311"/>
        <xdr:cNvSpPr/>
      </xdr:nvSpPr>
      <xdr:spPr>
        <a:xfrm>
          <a:off x="1968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165736</xdr:rowOff>
    </xdr:from>
    <xdr:to>
      <xdr:col>15</xdr:col>
      <xdr:colOff>50800</xdr:colOff>
      <xdr:row>82</xdr:row>
      <xdr:rowOff>26670</xdr:rowOff>
    </xdr:to>
    <xdr:cxnSp macro="">
      <xdr:nvCxnSpPr>
        <xdr:cNvPr id="313" name="直線コネクタ 312"/>
        <xdr:cNvCxnSpPr/>
      </xdr:nvCxnSpPr>
      <xdr:spPr>
        <a:xfrm>
          <a:off x="2019300" y="140531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84455</xdr:rowOff>
    </xdr:from>
    <xdr:to>
      <xdr:col>6</xdr:col>
      <xdr:colOff>38100</xdr:colOff>
      <xdr:row>82</xdr:row>
      <xdr:rowOff>14605</xdr:rowOff>
    </xdr:to>
    <xdr:sp macro="" textlink="">
      <xdr:nvSpPr>
        <xdr:cNvPr id="314" name="楕円 313"/>
        <xdr:cNvSpPr/>
      </xdr:nvSpPr>
      <xdr:spPr>
        <a:xfrm>
          <a:off x="1079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135255</xdr:rowOff>
    </xdr:from>
    <xdr:to>
      <xdr:col>10</xdr:col>
      <xdr:colOff>114300</xdr:colOff>
      <xdr:row>81</xdr:row>
      <xdr:rowOff>165736</xdr:rowOff>
    </xdr:to>
    <xdr:cxnSp macro="">
      <xdr:nvCxnSpPr>
        <xdr:cNvPr id="315" name="直線コネクタ 314"/>
        <xdr:cNvCxnSpPr/>
      </xdr:nvCxnSpPr>
      <xdr:spPr>
        <a:xfrm>
          <a:off x="1130300" y="140227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6"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7"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318" name="n_3aveValue【福祉施設】&#10;有形固定資産減価償却率"/>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9" name="n_4aveValue【福祉施設】&#10;有形固定資産減価償却率"/>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100982</xdr:rowOff>
    </xdr:from>
    <xdr:ext cx="405111" cy="259045"/>
    <xdr:sp macro="" textlink="">
      <xdr:nvSpPr>
        <xdr:cNvPr id="320" name="n_1mainValue【福祉施設】&#10;有形固定資産減価償却率"/>
        <xdr:cNvSpPr txBox="1"/>
      </xdr:nvSpPr>
      <xdr:spPr>
        <a:xfrm>
          <a:off x="35820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21" name="n_2mainValue【福祉施設】&#10;有形固定資産減価償却率"/>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36213</xdr:rowOff>
    </xdr:from>
    <xdr:ext cx="405111" cy="259045"/>
    <xdr:sp macro="" textlink="">
      <xdr:nvSpPr>
        <xdr:cNvPr id="322" name="n_3mainValue【福祉施設】&#10;有形固定資産減価償却率"/>
        <xdr:cNvSpPr txBox="1"/>
      </xdr:nvSpPr>
      <xdr:spPr>
        <a:xfrm>
          <a:off x="1816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5732</xdr:rowOff>
    </xdr:from>
    <xdr:ext cx="405111" cy="259045"/>
    <xdr:sp macro="" textlink="">
      <xdr:nvSpPr>
        <xdr:cNvPr id="323" name="n_4mainValue【福祉施設】&#10;有形固定資産減価償却率"/>
        <xdr:cNvSpPr txBox="1"/>
      </xdr:nvSpPr>
      <xdr:spPr>
        <a:xfrm>
          <a:off x="927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77306</xdr:rowOff>
    </xdr:from>
    <xdr:ext cx="469744" cy="259045"/>
    <xdr:sp macro="" textlink="">
      <xdr:nvSpPr>
        <xdr:cNvPr id="354" name="【福祉施設】&#10;一人当たり面積平均値テキスト"/>
        <xdr:cNvSpPr txBox="1"/>
      </xdr:nvSpPr>
      <xdr:spPr>
        <a:xfrm>
          <a:off x="10515600" y="1430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33564</xdr:rowOff>
    </xdr:from>
    <xdr:to>
      <xdr:col>55</xdr:col>
      <xdr:colOff>50800</xdr:colOff>
      <xdr:row>83</xdr:row>
      <xdr:rowOff>135164</xdr:rowOff>
    </xdr:to>
    <xdr:sp macro="" textlink="">
      <xdr:nvSpPr>
        <xdr:cNvPr id="365" name="楕円 364"/>
        <xdr:cNvSpPr/>
      </xdr:nvSpPr>
      <xdr:spPr>
        <a:xfrm>
          <a:off x="104267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56441</xdr:rowOff>
    </xdr:from>
    <xdr:ext cx="469744" cy="259045"/>
    <xdr:sp macro="" textlink="">
      <xdr:nvSpPr>
        <xdr:cNvPr id="366" name="【福祉施設】&#10;一人当たり面積該当値テキスト"/>
        <xdr:cNvSpPr txBox="1"/>
      </xdr:nvSpPr>
      <xdr:spPr>
        <a:xfrm>
          <a:off x="10515600"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33564</xdr:rowOff>
    </xdr:from>
    <xdr:to>
      <xdr:col>50</xdr:col>
      <xdr:colOff>165100</xdr:colOff>
      <xdr:row>83</xdr:row>
      <xdr:rowOff>135164</xdr:rowOff>
    </xdr:to>
    <xdr:sp macro="" textlink="">
      <xdr:nvSpPr>
        <xdr:cNvPr id="367" name="楕円 366"/>
        <xdr:cNvSpPr/>
      </xdr:nvSpPr>
      <xdr:spPr>
        <a:xfrm>
          <a:off x="9588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84364</xdr:rowOff>
    </xdr:from>
    <xdr:to>
      <xdr:col>55</xdr:col>
      <xdr:colOff>0</xdr:colOff>
      <xdr:row>83</xdr:row>
      <xdr:rowOff>84364</xdr:rowOff>
    </xdr:to>
    <xdr:cxnSp macro="">
      <xdr:nvCxnSpPr>
        <xdr:cNvPr id="368" name="直線コネクタ 367"/>
        <xdr:cNvCxnSpPr/>
      </xdr:nvCxnSpPr>
      <xdr:spPr>
        <a:xfrm>
          <a:off x="9639300" y="14314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33564</xdr:rowOff>
    </xdr:from>
    <xdr:to>
      <xdr:col>46</xdr:col>
      <xdr:colOff>38100</xdr:colOff>
      <xdr:row>83</xdr:row>
      <xdr:rowOff>135164</xdr:rowOff>
    </xdr:to>
    <xdr:sp macro="" textlink="">
      <xdr:nvSpPr>
        <xdr:cNvPr id="369" name="楕円 368"/>
        <xdr:cNvSpPr/>
      </xdr:nvSpPr>
      <xdr:spPr>
        <a:xfrm>
          <a:off x="8699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84364</xdr:rowOff>
    </xdr:from>
    <xdr:to>
      <xdr:col>50</xdr:col>
      <xdr:colOff>114300</xdr:colOff>
      <xdr:row>83</xdr:row>
      <xdr:rowOff>84364</xdr:rowOff>
    </xdr:to>
    <xdr:cxnSp macro="">
      <xdr:nvCxnSpPr>
        <xdr:cNvPr id="370" name="直線コネクタ 369"/>
        <xdr:cNvCxnSpPr/>
      </xdr:nvCxnSpPr>
      <xdr:spPr>
        <a:xfrm>
          <a:off x="8750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33564</xdr:rowOff>
    </xdr:from>
    <xdr:to>
      <xdr:col>41</xdr:col>
      <xdr:colOff>101600</xdr:colOff>
      <xdr:row>83</xdr:row>
      <xdr:rowOff>135164</xdr:rowOff>
    </xdr:to>
    <xdr:sp macro="" textlink="">
      <xdr:nvSpPr>
        <xdr:cNvPr id="371" name="楕円 370"/>
        <xdr:cNvSpPr/>
      </xdr:nvSpPr>
      <xdr:spPr>
        <a:xfrm>
          <a:off x="7810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84364</xdr:rowOff>
    </xdr:from>
    <xdr:to>
      <xdr:col>45</xdr:col>
      <xdr:colOff>177800</xdr:colOff>
      <xdr:row>83</xdr:row>
      <xdr:rowOff>84364</xdr:rowOff>
    </xdr:to>
    <xdr:cxnSp macro="">
      <xdr:nvCxnSpPr>
        <xdr:cNvPr id="372" name="直線コネクタ 371"/>
        <xdr:cNvCxnSpPr/>
      </xdr:nvCxnSpPr>
      <xdr:spPr>
        <a:xfrm>
          <a:off x="7861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73" name="楕円 372"/>
        <xdr:cNvSpPr/>
      </xdr:nvSpPr>
      <xdr:spPr>
        <a:xfrm>
          <a:off x="6921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84364</xdr:rowOff>
    </xdr:from>
    <xdr:to>
      <xdr:col>41</xdr:col>
      <xdr:colOff>50800</xdr:colOff>
      <xdr:row>83</xdr:row>
      <xdr:rowOff>84364</xdr:rowOff>
    </xdr:to>
    <xdr:cxnSp macro="">
      <xdr:nvCxnSpPr>
        <xdr:cNvPr id="374" name="直線コネクタ 373"/>
        <xdr:cNvCxnSpPr/>
      </xdr:nvCxnSpPr>
      <xdr:spPr>
        <a:xfrm>
          <a:off x="6972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5" name="n_1aveValue【福祉施設】&#10;一人当たり面積"/>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148063</xdr:rowOff>
    </xdr:from>
    <xdr:ext cx="469744" cy="259045"/>
    <xdr:sp macro="" textlink="">
      <xdr:nvSpPr>
        <xdr:cNvPr id="376" name="n_2aveValue【福祉施設】&#10;一人当たり面積"/>
        <xdr:cNvSpPr txBox="1"/>
      </xdr:nvSpPr>
      <xdr:spPr>
        <a:xfrm>
          <a:off x="8515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7"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8"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151691</xdr:rowOff>
    </xdr:from>
    <xdr:ext cx="469744" cy="259045"/>
    <xdr:sp macro="" textlink="">
      <xdr:nvSpPr>
        <xdr:cNvPr id="379" name="n_1mainValue【福祉施設】&#10;一人当たり面積"/>
        <xdr:cNvSpPr txBox="1"/>
      </xdr:nvSpPr>
      <xdr:spPr>
        <a:xfrm>
          <a:off x="93917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151691</xdr:rowOff>
    </xdr:from>
    <xdr:ext cx="469744" cy="259045"/>
    <xdr:sp macro="" textlink="">
      <xdr:nvSpPr>
        <xdr:cNvPr id="380" name="n_2mainValue【福祉施設】&#10;一人当たり面積"/>
        <xdr:cNvSpPr txBox="1"/>
      </xdr:nvSpPr>
      <xdr:spPr>
        <a:xfrm>
          <a:off x="8515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151691</xdr:rowOff>
    </xdr:from>
    <xdr:ext cx="469744" cy="259045"/>
    <xdr:sp macro="" textlink="">
      <xdr:nvSpPr>
        <xdr:cNvPr id="381" name="n_3mainValue【福祉施設】&#10;一人当たり面積"/>
        <xdr:cNvSpPr txBox="1"/>
      </xdr:nvSpPr>
      <xdr:spPr>
        <a:xfrm>
          <a:off x="7626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151691</xdr:rowOff>
    </xdr:from>
    <xdr:ext cx="469744" cy="259045"/>
    <xdr:sp macro="" textlink="">
      <xdr:nvSpPr>
        <xdr:cNvPr id="382" name="n_4mainValue【福祉施設】&#10;一人当たり面積"/>
        <xdr:cNvSpPr txBox="1"/>
      </xdr:nvSpPr>
      <xdr:spPr>
        <a:xfrm>
          <a:off x="6737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412" name="【市民会館】&#10;有形固定資産減価償却率平均値テキスト"/>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44450</xdr:rowOff>
    </xdr:from>
    <xdr:to>
      <xdr:col>24</xdr:col>
      <xdr:colOff>114300</xdr:colOff>
      <xdr:row>103</xdr:row>
      <xdr:rowOff>146050</xdr:rowOff>
    </xdr:to>
    <xdr:sp macro="" textlink="">
      <xdr:nvSpPr>
        <xdr:cNvPr id="423" name="楕円 422"/>
        <xdr:cNvSpPr/>
      </xdr:nvSpPr>
      <xdr:spPr>
        <a:xfrm>
          <a:off x="4584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67327</xdr:rowOff>
    </xdr:from>
    <xdr:ext cx="405111" cy="259045"/>
    <xdr:sp macro="" textlink="">
      <xdr:nvSpPr>
        <xdr:cNvPr id="424" name="【市民会館】&#10;有形固定資産減価償却率該当値テキスト"/>
        <xdr:cNvSpPr txBox="1"/>
      </xdr:nvSpPr>
      <xdr:spPr>
        <a:xfrm>
          <a:off x="4673600"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4445</xdr:rowOff>
    </xdr:from>
    <xdr:to>
      <xdr:col>20</xdr:col>
      <xdr:colOff>38100</xdr:colOff>
      <xdr:row>103</xdr:row>
      <xdr:rowOff>106045</xdr:rowOff>
    </xdr:to>
    <xdr:sp macro="" textlink="">
      <xdr:nvSpPr>
        <xdr:cNvPr id="425" name="楕円 424"/>
        <xdr:cNvSpPr/>
      </xdr:nvSpPr>
      <xdr:spPr>
        <a:xfrm>
          <a:off x="3746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55245</xdr:rowOff>
    </xdr:from>
    <xdr:to>
      <xdr:col>24</xdr:col>
      <xdr:colOff>63500</xdr:colOff>
      <xdr:row>103</xdr:row>
      <xdr:rowOff>95250</xdr:rowOff>
    </xdr:to>
    <xdr:cxnSp macro="">
      <xdr:nvCxnSpPr>
        <xdr:cNvPr id="426" name="直線コネクタ 425"/>
        <xdr:cNvCxnSpPr/>
      </xdr:nvCxnSpPr>
      <xdr:spPr>
        <a:xfrm>
          <a:off x="3797300" y="177145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137795</xdr:rowOff>
    </xdr:from>
    <xdr:to>
      <xdr:col>15</xdr:col>
      <xdr:colOff>101600</xdr:colOff>
      <xdr:row>103</xdr:row>
      <xdr:rowOff>67945</xdr:rowOff>
    </xdr:to>
    <xdr:sp macro="" textlink="">
      <xdr:nvSpPr>
        <xdr:cNvPr id="427" name="楕円 426"/>
        <xdr:cNvSpPr/>
      </xdr:nvSpPr>
      <xdr:spPr>
        <a:xfrm>
          <a:off x="2857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17145</xdr:rowOff>
    </xdr:from>
    <xdr:to>
      <xdr:col>19</xdr:col>
      <xdr:colOff>177800</xdr:colOff>
      <xdr:row>103</xdr:row>
      <xdr:rowOff>55245</xdr:rowOff>
    </xdr:to>
    <xdr:cxnSp macro="">
      <xdr:nvCxnSpPr>
        <xdr:cNvPr id="428" name="直線コネクタ 427"/>
        <xdr:cNvCxnSpPr/>
      </xdr:nvCxnSpPr>
      <xdr:spPr>
        <a:xfrm>
          <a:off x="2908300" y="17676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99695</xdr:rowOff>
    </xdr:from>
    <xdr:to>
      <xdr:col>10</xdr:col>
      <xdr:colOff>165100</xdr:colOff>
      <xdr:row>103</xdr:row>
      <xdr:rowOff>29845</xdr:rowOff>
    </xdr:to>
    <xdr:sp macro="" textlink="">
      <xdr:nvSpPr>
        <xdr:cNvPr id="429" name="楕円 428"/>
        <xdr:cNvSpPr/>
      </xdr:nvSpPr>
      <xdr:spPr>
        <a:xfrm>
          <a:off x="1968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150495</xdr:rowOff>
    </xdr:from>
    <xdr:to>
      <xdr:col>15</xdr:col>
      <xdr:colOff>50800</xdr:colOff>
      <xdr:row>103</xdr:row>
      <xdr:rowOff>17145</xdr:rowOff>
    </xdr:to>
    <xdr:cxnSp macro="">
      <xdr:nvCxnSpPr>
        <xdr:cNvPr id="430" name="直線コネクタ 429"/>
        <xdr:cNvCxnSpPr/>
      </xdr:nvCxnSpPr>
      <xdr:spPr>
        <a:xfrm>
          <a:off x="2019300" y="17638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61595</xdr:rowOff>
    </xdr:from>
    <xdr:to>
      <xdr:col>6</xdr:col>
      <xdr:colOff>38100</xdr:colOff>
      <xdr:row>102</xdr:row>
      <xdr:rowOff>163195</xdr:rowOff>
    </xdr:to>
    <xdr:sp macro="" textlink="">
      <xdr:nvSpPr>
        <xdr:cNvPr id="431" name="楕円 430"/>
        <xdr:cNvSpPr/>
      </xdr:nvSpPr>
      <xdr:spPr>
        <a:xfrm>
          <a:off x="1079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112395</xdr:rowOff>
    </xdr:from>
    <xdr:to>
      <xdr:col>10</xdr:col>
      <xdr:colOff>114300</xdr:colOff>
      <xdr:row>102</xdr:row>
      <xdr:rowOff>150495</xdr:rowOff>
    </xdr:to>
    <xdr:cxnSp macro="">
      <xdr:nvCxnSpPr>
        <xdr:cNvPr id="432" name="直線コネクタ 431"/>
        <xdr:cNvCxnSpPr/>
      </xdr:nvCxnSpPr>
      <xdr:spPr>
        <a:xfrm>
          <a:off x="1130300" y="17600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158132</xdr:rowOff>
    </xdr:from>
    <xdr:ext cx="405111" cy="259045"/>
    <xdr:sp macro="" textlink="">
      <xdr:nvSpPr>
        <xdr:cNvPr id="433" name="n_1aveValue【市民会館】&#10;有形固定資産減価償却率"/>
        <xdr:cNvSpPr txBox="1"/>
      </xdr:nvSpPr>
      <xdr:spPr>
        <a:xfrm>
          <a:off x="3582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156227</xdr:rowOff>
    </xdr:from>
    <xdr:ext cx="405111" cy="259045"/>
    <xdr:sp macro="" textlink="">
      <xdr:nvSpPr>
        <xdr:cNvPr id="434" name="n_2aveValue【市民会館】&#10;有形固定資産減価償却率"/>
        <xdr:cNvSpPr txBox="1"/>
      </xdr:nvSpPr>
      <xdr:spPr>
        <a:xfrm>
          <a:off x="2705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135272</xdr:rowOff>
    </xdr:from>
    <xdr:ext cx="405111" cy="259045"/>
    <xdr:sp macro="" textlink="">
      <xdr:nvSpPr>
        <xdr:cNvPr id="435" name="n_3aveValue【市民会館】&#10;有形固定資産減価償却率"/>
        <xdr:cNvSpPr txBox="1"/>
      </xdr:nvSpPr>
      <xdr:spPr>
        <a:xfrm>
          <a:off x="1816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133366</xdr:rowOff>
    </xdr:from>
    <xdr:ext cx="405111" cy="259045"/>
    <xdr:sp macro="" textlink="">
      <xdr:nvSpPr>
        <xdr:cNvPr id="436" name="n_4aveValue【市民会館】&#10;有形固定資産減価償却率"/>
        <xdr:cNvSpPr txBox="1"/>
      </xdr:nvSpPr>
      <xdr:spPr>
        <a:xfrm>
          <a:off x="927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122572</xdr:rowOff>
    </xdr:from>
    <xdr:ext cx="405111" cy="259045"/>
    <xdr:sp macro="" textlink="">
      <xdr:nvSpPr>
        <xdr:cNvPr id="437" name="n_1mainValue【市民会館】&#10;有形固定資産減価償却率"/>
        <xdr:cNvSpPr txBox="1"/>
      </xdr:nvSpPr>
      <xdr:spPr>
        <a:xfrm>
          <a:off x="35820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84472</xdr:rowOff>
    </xdr:from>
    <xdr:ext cx="405111" cy="259045"/>
    <xdr:sp macro="" textlink="">
      <xdr:nvSpPr>
        <xdr:cNvPr id="438" name="n_2mainValue【市民会館】&#10;有形固定資産減価償却率"/>
        <xdr:cNvSpPr txBox="1"/>
      </xdr:nvSpPr>
      <xdr:spPr>
        <a:xfrm>
          <a:off x="2705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46372</xdr:rowOff>
    </xdr:from>
    <xdr:ext cx="405111" cy="259045"/>
    <xdr:sp macro="" textlink="">
      <xdr:nvSpPr>
        <xdr:cNvPr id="439" name="n_3mainValue【市民会館】&#10;有形固定資産減価償却率"/>
        <xdr:cNvSpPr txBox="1"/>
      </xdr:nvSpPr>
      <xdr:spPr>
        <a:xfrm>
          <a:off x="181674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8272</xdr:rowOff>
    </xdr:from>
    <xdr:ext cx="405111" cy="259045"/>
    <xdr:sp macro="" textlink="">
      <xdr:nvSpPr>
        <xdr:cNvPr id="440" name="n_4mainValue【市民会館】&#10;有形固定資産減価償却率"/>
        <xdr:cNvSpPr txBox="1"/>
      </xdr:nvSpPr>
      <xdr:spPr>
        <a:xfrm>
          <a:off x="9277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56405</xdr:rowOff>
    </xdr:from>
    <xdr:ext cx="469744" cy="259045"/>
    <xdr:sp macro="" textlink="">
      <xdr:nvSpPr>
        <xdr:cNvPr id="467" name="【市民会館】&#10;一人当たり面積平均値テキスト"/>
        <xdr:cNvSpPr txBox="1"/>
      </xdr:nvSpPr>
      <xdr:spPr>
        <a:xfrm>
          <a:off x="10515600" y="1805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107696</xdr:rowOff>
    </xdr:from>
    <xdr:to>
      <xdr:col>55</xdr:col>
      <xdr:colOff>50800</xdr:colOff>
      <xdr:row>105</xdr:row>
      <xdr:rowOff>37846</xdr:rowOff>
    </xdr:to>
    <xdr:sp macro="" textlink="">
      <xdr:nvSpPr>
        <xdr:cNvPr id="478" name="楕円 477"/>
        <xdr:cNvSpPr/>
      </xdr:nvSpPr>
      <xdr:spPr>
        <a:xfrm>
          <a:off x="10426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130573</xdr:rowOff>
    </xdr:from>
    <xdr:ext cx="469744" cy="259045"/>
    <xdr:sp macro="" textlink="">
      <xdr:nvSpPr>
        <xdr:cNvPr id="479" name="【市民会館】&#10;一人当たり面積該当値テキスト"/>
        <xdr:cNvSpPr txBox="1"/>
      </xdr:nvSpPr>
      <xdr:spPr>
        <a:xfrm>
          <a:off x="10515600"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107696</xdr:rowOff>
    </xdr:from>
    <xdr:to>
      <xdr:col>50</xdr:col>
      <xdr:colOff>165100</xdr:colOff>
      <xdr:row>105</xdr:row>
      <xdr:rowOff>37846</xdr:rowOff>
    </xdr:to>
    <xdr:sp macro="" textlink="">
      <xdr:nvSpPr>
        <xdr:cNvPr id="480" name="楕円 479"/>
        <xdr:cNvSpPr/>
      </xdr:nvSpPr>
      <xdr:spPr>
        <a:xfrm>
          <a:off x="9588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158496</xdr:rowOff>
    </xdr:from>
    <xdr:to>
      <xdr:col>55</xdr:col>
      <xdr:colOff>0</xdr:colOff>
      <xdr:row>104</xdr:row>
      <xdr:rowOff>158496</xdr:rowOff>
    </xdr:to>
    <xdr:cxnSp macro="">
      <xdr:nvCxnSpPr>
        <xdr:cNvPr id="481" name="直線コネクタ 480"/>
        <xdr:cNvCxnSpPr/>
      </xdr:nvCxnSpPr>
      <xdr:spPr>
        <a:xfrm>
          <a:off x="9639300" y="17989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107696</xdr:rowOff>
    </xdr:from>
    <xdr:to>
      <xdr:col>46</xdr:col>
      <xdr:colOff>38100</xdr:colOff>
      <xdr:row>105</xdr:row>
      <xdr:rowOff>37846</xdr:rowOff>
    </xdr:to>
    <xdr:sp macro="" textlink="">
      <xdr:nvSpPr>
        <xdr:cNvPr id="482" name="楕円 481"/>
        <xdr:cNvSpPr/>
      </xdr:nvSpPr>
      <xdr:spPr>
        <a:xfrm>
          <a:off x="8699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158496</xdr:rowOff>
    </xdr:from>
    <xdr:to>
      <xdr:col>50</xdr:col>
      <xdr:colOff>114300</xdr:colOff>
      <xdr:row>104</xdr:row>
      <xdr:rowOff>158496</xdr:rowOff>
    </xdr:to>
    <xdr:cxnSp macro="">
      <xdr:nvCxnSpPr>
        <xdr:cNvPr id="483" name="直線コネクタ 482"/>
        <xdr:cNvCxnSpPr/>
      </xdr:nvCxnSpPr>
      <xdr:spPr>
        <a:xfrm>
          <a:off x="8750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103124</xdr:rowOff>
    </xdr:from>
    <xdr:to>
      <xdr:col>41</xdr:col>
      <xdr:colOff>101600</xdr:colOff>
      <xdr:row>105</xdr:row>
      <xdr:rowOff>33274</xdr:rowOff>
    </xdr:to>
    <xdr:sp macro="" textlink="">
      <xdr:nvSpPr>
        <xdr:cNvPr id="484" name="楕円 483"/>
        <xdr:cNvSpPr/>
      </xdr:nvSpPr>
      <xdr:spPr>
        <a:xfrm>
          <a:off x="7810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153924</xdr:rowOff>
    </xdr:from>
    <xdr:to>
      <xdr:col>45</xdr:col>
      <xdr:colOff>177800</xdr:colOff>
      <xdr:row>104</xdr:row>
      <xdr:rowOff>158496</xdr:rowOff>
    </xdr:to>
    <xdr:cxnSp macro="">
      <xdr:nvCxnSpPr>
        <xdr:cNvPr id="485" name="直線コネクタ 484"/>
        <xdr:cNvCxnSpPr/>
      </xdr:nvCxnSpPr>
      <xdr:spPr>
        <a:xfrm>
          <a:off x="7861300" y="1798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103124</xdr:rowOff>
    </xdr:from>
    <xdr:to>
      <xdr:col>36</xdr:col>
      <xdr:colOff>165100</xdr:colOff>
      <xdr:row>105</xdr:row>
      <xdr:rowOff>33274</xdr:rowOff>
    </xdr:to>
    <xdr:sp macro="" textlink="">
      <xdr:nvSpPr>
        <xdr:cNvPr id="486" name="楕円 485"/>
        <xdr:cNvSpPr/>
      </xdr:nvSpPr>
      <xdr:spPr>
        <a:xfrm>
          <a:off x="6921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153924</xdr:rowOff>
    </xdr:from>
    <xdr:to>
      <xdr:col>41</xdr:col>
      <xdr:colOff>50800</xdr:colOff>
      <xdr:row>104</xdr:row>
      <xdr:rowOff>153924</xdr:rowOff>
    </xdr:to>
    <xdr:cxnSp macro="">
      <xdr:nvCxnSpPr>
        <xdr:cNvPr id="487" name="直線コネクタ 486"/>
        <xdr:cNvCxnSpPr/>
      </xdr:nvCxnSpPr>
      <xdr:spPr>
        <a:xfrm>
          <a:off x="6972300" y="17984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147845</xdr:rowOff>
    </xdr:from>
    <xdr:ext cx="469744" cy="259045"/>
    <xdr:sp macro="" textlink="">
      <xdr:nvSpPr>
        <xdr:cNvPr id="488" name="n_1aveValue【市民会館】&#10;一人当たり面積"/>
        <xdr:cNvSpPr txBox="1"/>
      </xdr:nvSpPr>
      <xdr:spPr>
        <a:xfrm>
          <a:off x="93917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134129</xdr:rowOff>
    </xdr:from>
    <xdr:ext cx="469744" cy="259045"/>
    <xdr:sp macro="" textlink="">
      <xdr:nvSpPr>
        <xdr:cNvPr id="489" name="n_2aveValue【市民会館】&#10;一人当たり面積"/>
        <xdr:cNvSpPr txBox="1"/>
      </xdr:nvSpPr>
      <xdr:spPr>
        <a:xfrm>
          <a:off x="8515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490" name="n_3aveValue【市民会館】&#10;一人当たり面積"/>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91"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54373</xdr:rowOff>
    </xdr:from>
    <xdr:ext cx="469744" cy="259045"/>
    <xdr:sp macro="" textlink="">
      <xdr:nvSpPr>
        <xdr:cNvPr id="492" name="n_1mainValue【市民会館】&#10;一人当たり面積"/>
        <xdr:cNvSpPr txBox="1"/>
      </xdr:nvSpPr>
      <xdr:spPr>
        <a:xfrm>
          <a:off x="93917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54373</xdr:rowOff>
    </xdr:from>
    <xdr:ext cx="469744" cy="259045"/>
    <xdr:sp macro="" textlink="">
      <xdr:nvSpPr>
        <xdr:cNvPr id="493" name="n_2mainValue【市民会館】&#10;一人当たり面積"/>
        <xdr:cNvSpPr txBox="1"/>
      </xdr:nvSpPr>
      <xdr:spPr>
        <a:xfrm>
          <a:off x="8515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49801</xdr:rowOff>
    </xdr:from>
    <xdr:ext cx="469744" cy="259045"/>
    <xdr:sp macro="" textlink="">
      <xdr:nvSpPr>
        <xdr:cNvPr id="494" name="n_3mainValue【市民会館】&#10;一人当たり面積"/>
        <xdr:cNvSpPr txBox="1"/>
      </xdr:nvSpPr>
      <xdr:spPr>
        <a:xfrm>
          <a:off x="76264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49801</xdr:rowOff>
    </xdr:from>
    <xdr:ext cx="469744" cy="259045"/>
    <xdr:sp macro="" textlink="">
      <xdr:nvSpPr>
        <xdr:cNvPr id="495" name="n_4mainValue【市民会館】&#10;一人当たり面積"/>
        <xdr:cNvSpPr txBox="1"/>
      </xdr:nvSpPr>
      <xdr:spPr>
        <a:xfrm>
          <a:off x="67374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109962</xdr:rowOff>
    </xdr:from>
    <xdr:ext cx="405111" cy="259045"/>
    <xdr:sp macro="" textlink="">
      <xdr:nvSpPr>
        <xdr:cNvPr id="526" name="【一般廃棄物処理施設】&#10;有形固定資産減価償却率平均値テキスト"/>
        <xdr:cNvSpPr txBox="1"/>
      </xdr:nvSpPr>
      <xdr:spPr>
        <a:xfrm>
          <a:off x="16357600" y="662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118473</xdr:rowOff>
    </xdr:from>
    <xdr:to>
      <xdr:col>85</xdr:col>
      <xdr:colOff>177800</xdr:colOff>
      <xdr:row>37</xdr:row>
      <xdr:rowOff>48623</xdr:rowOff>
    </xdr:to>
    <xdr:sp macro="" textlink="">
      <xdr:nvSpPr>
        <xdr:cNvPr id="537" name="楕円 536"/>
        <xdr:cNvSpPr/>
      </xdr:nvSpPr>
      <xdr:spPr>
        <a:xfrm>
          <a:off x="162687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141350</xdr:rowOff>
    </xdr:from>
    <xdr:ext cx="405111" cy="259045"/>
    <xdr:sp macro="" textlink="">
      <xdr:nvSpPr>
        <xdr:cNvPr id="538" name="【一般廃棄物処理施設】&#10;有形固定資産減価償却率該当値テキスト"/>
        <xdr:cNvSpPr txBox="1"/>
      </xdr:nvSpPr>
      <xdr:spPr>
        <a:xfrm>
          <a:off x="16357600" y="614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46627</xdr:rowOff>
    </xdr:from>
    <xdr:to>
      <xdr:col>81</xdr:col>
      <xdr:colOff>101600</xdr:colOff>
      <xdr:row>36</xdr:row>
      <xdr:rowOff>148227</xdr:rowOff>
    </xdr:to>
    <xdr:sp macro="" textlink="">
      <xdr:nvSpPr>
        <xdr:cNvPr id="539" name="楕円 538"/>
        <xdr:cNvSpPr/>
      </xdr:nvSpPr>
      <xdr:spPr>
        <a:xfrm>
          <a:off x="15430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97427</xdr:rowOff>
    </xdr:from>
    <xdr:to>
      <xdr:col>85</xdr:col>
      <xdr:colOff>127000</xdr:colOff>
      <xdr:row>36</xdr:row>
      <xdr:rowOff>169273</xdr:rowOff>
    </xdr:to>
    <xdr:cxnSp macro="">
      <xdr:nvCxnSpPr>
        <xdr:cNvPr id="540" name="直線コネクタ 539"/>
        <xdr:cNvCxnSpPr/>
      </xdr:nvCxnSpPr>
      <xdr:spPr>
        <a:xfrm>
          <a:off x="15481300" y="626962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541" name="楕円 540"/>
        <xdr:cNvSpPr/>
      </xdr:nvSpPr>
      <xdr:spPr>
        <a:xfrm>
          <a:off x="1454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97427</xdr:rowOff>
    </xdr:from>
    <xdr:to>
      <xdr:col>81</xdr:col>
      <xdr:colOff>50800</xdr:colOff>
      <xdr:row>39</xdr:row>
      <xdr:rowOff>87630</xdr:rowOff>
    </xdr:to>
    <xdr:cxnSp macro="">
      <xdr:nvCxnSpPr>
        <xdr:cNvPr id="542" name="直線コネクタ 541"/>
        <xdr:cNvCxnSpPr/>
      </xdr:nvCxnSpPr>
      <xdr:spPr>
        <a:xfrm flipV="1">
          <a:off x="14592300" y="6269627"/>
          <a:ext cx="889000" cy="50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23767</xdr:rowOff>
    </xdr:from>
    <xdr:to>
      <xdr:col>72</xdr:col>
      <xdr:colOff>38100</xdr:colOff>
      <xdr:row>39</xdr:row>
      <xdr:rowOff>125367</xdr:rowOff>
    </xdr:to>
    <xdr:sp macro="" textlink="">
      <xdr:nvSpPr>
        <xdr:cNvPr id="543" name="楕円 542"/>
        <xdr:cNvSpPr/>
      </xdr:nvSpPr>
      <xdr:spPr>
        <a:xfrm>
          <a:off x="13652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74567</xdr:rowOff>
    </xdr:from>
    <xdr:to>
      <xdr:col>76</xdr:col>
      <xdr:colOff>114300</xdr:colOff>
      <xdr:row>39</xdr:row>
      <xdr:rowOff>87630</xdr:rowOff>
    </xdr:to>
    <xdr:cxnSp macro="">
      <xdr:nvCxnSpPr>
        <xdr:cNvPr id="544" name="直線コネクタ 543"/>
        <xdr:cNvCxnSpPr/>
      </xdr:nvCxnSpPr>
      <xdr:spPr>
        <a:xfrm>
          <a:off x="13703300" y="67611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5" name="n_1aveValue【一般廃棄物処理施設】&#10;有形固定資産減価償却率"/>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92908</xdr:rowOff>
    </xdr:from>
    <xdr:ext cx="405111" cy="259045"/>
    <xdr:sp macro="" textlink="">
      <xdr:nvSpPr>
        <xdr:cNvPr id="546" name="n_2aveValue【一般廃棄物処理施設】&#10;有形固定資産減価償却率"/>
        <xdr:cNvSpPr txBox="1"/>
      </xdr:nvSpPr>
      <xdr:spPr>
        <a:xfrm>
          <a:off x="14389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107604</xdr:rowOff>
    </xdr:from>
    <xdr:ext cx="405111" cy="259045"/>
    <xdr:sp macro="" textlink="">
      <xdr:nvSpPr>
        <xdr:cNvPr id="547" name="n_3aveValue【一般廃棄物処理施設】&#10;有形固定資産減価償却率"/>
        <xdr:cNvSpPr txBox="1"/>
      </xdr:nvSpPr>
      <xdr:spPr>
        <a:xfrm>
          <a:off x="13500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21062</xdr:rowOff>
    </xdr:from>
    <xdr:ext cx="405111" cy="259045"/>
    <xdr:sp macro="" textlink="">
      <xdr:nvSpPr>
        <xdr:cNvPr id="548" name="n_4aveValue【一般廃棄物処理施設】&#10;有形固定資産減価償却率"/>
        <xdr:cNvSpPr txBox="1"/>
      </xdr:nvSpPr>
      <xdr:spPr>
        <a:xfrm>
          <a:off x="12611744"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164754</xdr:rowOff>
    </xdr:from>
    <xdr:ext cx="405111" cy="259045"/>
    <xdr:sp macro="" textlink="">
      <xdr:nvSpPr>
        <xdr:cNvPr id="549" name="n_1mainValue【一般廃棄物処理施設】&#10;有形固定資産減価償却率"/>
        <xdr:cNvSpPr txBox="1"/>
      </xdr:nvSpPr>
      <xdr:spPr>
        <a:xfrm>
          <a:off x="15266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129557</xdr:rowOff>
    </xdr:from>
    <xdr:ext cx="405111" cy="259045"/>
    <xdr:sp macro="" textlink="">
      <xdr:nvSpPr>
        <xdr:cNvPr id="550" name="n_2mainValue【一般廃棄物処理施設】&#10;有形固定資産減価償却率"/>
        <xdr:cNvSpPr txBox="1"/>
      </xdr:nvSpPr>
      <xdr:spPr>
        <a:xfrm>
          <a:off x="14389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116494</xdr:rowOff>
    </xdr:from>
    <xdr:ext cx="405111" cy="259045"/>
    <xdr:sp macro="" textlink="">
      <xdr:nvSpPr>
        <xdr:cNvPr id="551" name="n_3mainValue【一般廃棄物処理施設】&#10;有形固定資産減価償却率"/>
        <xdr:cNvSpPr txBox="1"/>
      </xdr:nvSpPr>
      <xdr:spPr>
        <a:xfrm>
          <a:off x="13500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3" name="直線コネクタ 572"/>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4"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5" name="直線コネクタ 574"/>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6"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77" name="直線コネクタ 576"/>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24287</xdr:rowOff>
    </xdr:from>
    <xdr:ext cx="534377" cy="259045"/>
    <xdr:sp macro="" textlink="">
      <xdr:nvSpPr>
        <xdr:cNvPr id="578" name="【一般廃棄物処理施設】&#10;一人当たり有形固定資産（償却資産）額平均値テキスト"/>
        <xdr:cNvSpPr txBox="1"/>
      </xdr:nvSpPr>
      <xdr:spPr>
        <a:xfrm>
          <a:off x="22199600" y="671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79" name="フローチャート: 判断 578"/>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0" name="フローチャート: 判断 579"/>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1" name="フローチャート: 判断 580"/>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2" name="フローチャート: 判断 581"/>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3" name="フローチャート: 判断 582"/>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72958</xdr:rowOff>
    </xdr:from>
    <xdr:to>
      <xdr:col>116</xdr:col>
      <xdr:colOff>114300</xdr:colOff>
      <xdr:row>38</xdr:row>
      <xdr:rowOff>3108</xdr:rowOff>
    </xdr:to>
    <xdr:sp macro="" textlink="">
      <xdr:nvSpPr>
        <xdr:cNvPr id="589" name="楕円 588"/>
        <xdr:cNvSpPr/>
      </xdr:nvSpPr>
      <xdr:spPr>
        <a:xfrm>
          <a:off x="22110700" y="641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95835</xdr:rowOff>
    </xdr:from>
    <xdr:ext cx="599010" cy="259045"/>
    <xdr:sp macro="" textlink="">
      <xdr:nvSpPr>
        <xdr:cNvPr id="590" name="【一般廃棄物処理施設】&#10;一人当たり有形固定資産（償却資産）額該当値テキスト"/>
        <xdr:cNvSpPr txBox="1"/>
      </xdr:nvSpPr>
      <xdr:spPr>
        <a:xfrm>
          <a:off x="22199600" y="626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81174</xdr:rowOff>
    </xdr:from>
    <xdr:to>
      <xdr:col>112</xdr:col>
      <xdr:colOff>38100</xdr:colOff>
      <xdr:row>38</xdr:row>
      <xdr:rowOff>11323</xdr:rowOff>
    </xdr:to>
    <xdr:sp macro="" textlink="">
      <xdr:nvSpPr>
        <xdr:cNvPr id="591" name="楕円 590"/>
        <xdr:cNvSpPr/>
      </xdr:nvSpPr>
      <xdr:spPr>
        <a:xfrm>
          <a:off x="21272500" y="6424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123758</xdr:rowOff>
    </xdr:from>
    <xdr:to>
      <xdr:col>116</xdr:col>
      <xdr:colOff>63500</xdr:colOff>
      <xdr:row>37</xdr:row>
      <xdr:rowOff>131974</xdr:rowOff>
    </xdr:to>
    <xdr:cxnSp macro="">
      <xdr:nvCxnSpPr>
        <xdr:cNvPr id="592" name="直線コネクタ 591"/>
        <xdr:cNvCxnSpPr/>
      </xdr:nvCxnSpPr>
      <xdr:spPr>
        <a:xfrm flipV="1">
          <a:off x="21323300" y="6467408"/>
          <a:ext cx="8382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24805</xdr:rowOff>
    </xdr:from>
    <xdr:to>
      <xdr:col>107</xdr:col>
      <xdr:colOff>101600</xdr:colOff>
      <xdr:row>37</xdr:row>
      <xdr:rowOff>126405</xdr:rowOff>
    </xdr:to>
    <xdr:sp macro="" textlink="">
      <xdr:nvSpPr>
        <xdr:cNvPr id="593" name="楕円 592"/>
        <xdr:cNvSpPr/>
      </xdr:nvSpPr>
      <xdr:spPr>
        <a:xfrm>
          <a:off x="20383500" y="636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75605</xdr:rowOff>
    </xdr:from>
    <xdr:to>
      <xdr:col>111</xdr:col>
      <xdr:colOff>177800</xdr:colOff>
      <xdr:row>37</xdr:row>
      <xdr:rowOff>131974</xdr:rowOff>
    </xdr:to>
    <xdr:cxnSp macro="">
      <xdr:nvCxnSpPr>
        <xdr:cNvPr id="594" name="直線コネクタ 593"/>
        <xdr:cNvCxnSpPr/>
      </xdr:nvCxnSpPr>
      <xdr:spPr>
        <a:xfrm>
          <a:off x="20434300" y="6419255"/>
          <a:ext cx="889000" cy="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1040</xdr:rowOff>
    </xdr:from>
    <xdr:to>
      <xdr:col>102</xdr:col>
      <xdr:colOff>165100</xdr:colOff>
      <xdr:row>37</xdr:row>
      <xdr:rowOff>102640</xdr:rowOff>
    </xdr:to>
    <xdr:sp macro="" textlink="">
      <xdr:nvSpPr>
        <xdr:cNvPr id="595" name="楕円 594"/>
        <xdr:cNvSpPr/>
      </xdr:nvSpPr>
      <xdr:spPr>
        <a:xfrm>
          <a:off x="19494500" y="63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51840</xdr:rowOff>
    </xdr:from>
    <xdr:to>
      <xdr:col>107</xdr:col>
      <xdr:colOff>50800</xdr:colOff>
      <xdr:row>37</xdr:row>
      <xdr:rowOff>75605</xdr:rowOff>
    </xdr:to>
    <xdr:cxnSp macro="">
      <xdr:nvCxnSpPr>
        <xdr:cNvPr id="596" name="直線コネクタ 595"/>
        <xdr:cNvCxnSpPr/>
      </xdr:nvCxnSpPr>
      <xdr:spPr>
        <a:xfrm>
          <a:off x="19545300" y="6395490"/>
          <a:ext cx="889000" cy="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129644</xdr:rowOff>
    </xdr:from>
    <xdr:ext cx="534377" cy="259045"/>
    <xdr:sp macro="" textlink="">
      <xdr:nvSpPr>
        <xdr:cNvPr id="597" name="n_1aveValue【一般廃棄物処理施設】&#10;一人当たり有形固定資産（償却資産）額"/>
        <xdr:cNvSpPr txBox="1"/>
      </xdr:nvSpPr>
      <xdr:spPr>
        <a:xfrm>
          <a:off x="210434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129470</xdr:rowOff>
    </xdr:from>
    <xdr:ext cx="534377" cy="259045"/>
    <xdr:sp macro="" textlink="">
      <xdr:nvSpPr>
        <xdr:cNvPr id="598" name="n_2aveValue【一般廃棄物処理施設】&#10;一人当たり有形固定資産（償却資産）額"/>
        <xdr:cNvSpPr txBox="1"/>
      </xdr:nvSpPr>
      <xdr:spPr>
        <a:xfrm>
          <a:off x="20167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140795</xdr:rowOff>
    </xdr:from>
    <xdr:ext cx="534377" cy="259045"/>
    <xdr:sp macro="" textlink="">
      <xdr:nvSpPr>
        <xdr:cNvPr id="599" name="n_3aveValue【一般廃棄物処理施設】&#10;一人当たり有形固定資産（償却資産）額"/>
        <xdr:cNvSpPr txBox="1"/>
      </xdr:nvSpPr>
      <xdr:spPr>
        <a:xfrm>
          <a:off x="19278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24230</xdr:rowOff>
    </xdr:from>
    <xdr:ext cx="534377" cy="259045"/>
    <xdr:sp macro="" textlink="">
      <xdr:nvSpPr>
        <xdr:cNvPr id="600" name="n_4aveValue【一般廃棄物処理施設】&#10;一人当たり有形固定資産（償却資産）額"/>
        <xdr:cNvSpPr txBox="1"/>
      </xdr:nvSpPr>
      <xdr:spPr>
        <a:xfrm>
          <a:off x="18389111" y="65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27851</xdr:rowOff>
    </xdr:from>
    <xdr:ext cx="599010" cy="259045"/>
    <xdr:sp macro="" textlink="">
      <xdr:nvSpPr>
        <xdr:cNvPr id="601" name="n_1mainValue【一般廃棄物処理施設】&#10;一人当たり有形固定資産（償却資産）額"/>
        <xdr:cNvSpPr txBox="1"/>
      </xdr:nvSpPr>
      <xdr:spPr>
        <a:xfrm>
          <a:off x="21011095" y="620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142932</xdr:rowOff>
    </xdr:from>
    <xdr:ext cx="599010" cy="259045"/>
    <xdr:sp macro="" textlink="">
      <xdr:nvSpPr>
        <xdr:cNvPr id="602" name="n_2mainValue【一般廃棄物処理施設】&#10;一人当たり有形固定資産（償却資産）額"/>
        <xdr:cNvSpPr txBox="1"/>
      </xdr:nvSpPr>
      <xdr:spPr>
        <a:xfrm>
          <a:off x="20134795" y="614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119167</xdr:rowOff>
    </xdr:from>
    <xdr:ext cx="599010" cy="259045"/>
    <xdr:sp macro="" textlink="">
      <xdr:nvSpPr>
        <xdr:cNvPr id="603" name="n_3mainValue【一般廃棄物処理施設】&#10;一人当たり有形固定資産（償却資産）額"/>
        <xdr:cNvSpPr txBox="1"/>
      </xdr:nvSpPr>
      <xdr:spPr>
        <a:xfrm>
          <a:off x="19245795" y="61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29" name="直線コネクタ 628"/>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0"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1" name="直線コネクタ 630"/>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2"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3" name="直線コネクタ 632"/>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34" name="【保健センター・保健所】&#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5" name="フローチャート: 判断 634"/>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36" name="フローチャート: 判断 635"/>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37" name="フローチャート: 判断 636"/>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38" name="フローチャート: 判断 637"/>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39" name="フローチャート: 判断 638"/>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645" name="楕円 644"/>
        <xdr:cNvSpPr/>
      </xdr:nvSpPr>
      <xdr:spPr>
        <a:xfrm>
          <a:off x="162687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150058</xdr:rowOff>
    </xdr:from>
    <xdr:ext cx="405111" cy="259045"/>
    <xdr:sp macro="" textlink="">
      <xdr:nvSpPr>
        <xdr:cNvPr id="646" name="【保健センター・保健所】&#10;有形固定資産減価償却率該当値テキスト"/>
        <xdr:cNvSpPr txBox="1"/>
      </xdr:nvSpPr>
      <xdr:spPr>
        <a:xfrm>
          <a:off x="16357600" y="1009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92891</xdr:rowOff>
    </xdr:from>
    <xdr:to>
      <xdr:col>81</xdr:col>
      <xdr:colOff>101600</xdr:colOff>
      <xdr:row>60</xdr:row>
      <xdr:rowOff>23041</xdr:rowOff>
    </xdr:to>
    <xdr:sp macro="" textlink="">
      <xdr:nvSpPr>
        <xdr:cNvPr id="647" name="楕円 646"/>
        <xdr:cNvSpPr/>
      </xdr:nvSpPr>
      <xdr:spPr>
        <a:xfrm>
          <a:off x="15430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143691</xdr:rowOff>
    </xdr:from>
    <xdr:to>
      <xdr:col>85</xdr:col>
      <xdr:colOff>127000</xdr:colOff>
      <xdr:row>60</xdr:row>
      <xdr:rowOff>6531</xdr:rowOff>
    </xdr:to>
    <xdr:cxnSp macro="">
      <xdr:nvCxnSpPr>
        <xdr:cNvPr id="648" name="直線コネクタ 647"/>
        <xdr:cNvCxnSpPr/>
      </xdr:nvCxnSpPr>
      <xdr:spPr>
        <a:xfrm>
          <a:off x="15481300" y="1025924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649" name="楕円 648"/>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143691</xdr:rowOff>
    </xdr:to>
    <xdr:cxnSp macro="">
      <xdr:nvCxnSpPr>
        <xdr:cNvPr id="650" name="直線コネクタ 649"/>
        <xdr:cNvCxnSpPr/>
      </xdr:nvCxnSpPr>
      <xdr:spPr>
        <a:xfrm>
          <a:off x="14592300" y="102249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651" name="楕円 650"/>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109401</xdr:rowOff>
    </xdr:to>
    <xdr:cxnSp macro="">
      <xdr:nvCxnSpPr>
        <xdr:cNvPr id="652" name="直線コネクタ 651"/>
        <xdr:cNvCxnSpPr/>
      </xdr:nvCxnSpPr>
      <xdr:spPr>
        <a:xfrm>
          <a:off x="13703300" y="101890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159838</xdr:rowOff>
    </xdr:from>
    <xdr:to>
      <xdr:col>67</xdr:col>
      <xdr:colOff>101600</xdr:colOff>
      <xdr:row>59</xdr:row>
      <xdr:rowOff>89988</xdr:rowOff>
    </xdr:to>
    <xdr:sp macro="" textlink="">
      <xdr:nvSpPr>
        <xdr:cNvPr id="653" name="楕円 652"/>
        <xdr:cNvSpPr/>
      </xdr:nvSpPr>
      <xdr:spPr>
        <a:xfrm>
          <a:off x="12763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39188</xdr:rowOff>
    </xdr:from>
    <xdr:to>
      <xdr:col>71</xdr:col>
      <xdr:colOff>177800</xdr:colOff>
      <xdr:row>59</xdr:row>
      <xdr:rowOff>73478</xdr:rowOff>
    </xdr:to>
    <xdr:cxnSp macro="">
      <xdr:nvCxnSpPr>
        <xdr:cNvPr id="654" name="直線コネクタ 653"/>
        <xdr:cNvCxnSpPr/>
      </xdr:nvCxnSpPr>
      <xdr:spPr>
        <a:xfrm>
          <a:off x="12814300" y="101547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56623</xdr:rowOff>
    </xdr:from>
    <xdr:ext cx="405111" cy="259045"/>
    <xdr:sp macro="" textlink="">
      <xdr:nvSpPr>
        <xdr:cNvPr id="655" name="n_1aveValue【保健センター・保健所】&#10;有形固定資産減価償却率"/>
        <xdr:cNvSpPr txBox="1"/>
      </xdr:nvSpPr>
      <xdr:spPr>
        <a:xfrm>
          <a:off x="152660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20700</xdr:rowOff>
    </xdr:from>
    <xdr:ext cx="405111" cy="259045"/>
    <xdr:sp macro="" textlink="">
      <xdr:nvSpPr>
        <xdr:cNvPr id="656" name="n_2aveValue【保健センター・保健所】&#10;有形固定資産減価償却率"/>
        <xdr:cNvSpPr txBox="1"/>
      </xdr:nvSpPr>
      <xdr:spPr>
        <a:xfrm>
          <a:off x="14389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57"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658" name="n_4aveValue【保健センター・保健所】&#10;有形固定資産減価償却率"/>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39568</xdr:rowOff>
    </xdr:from>
    <xdr:ext cx="405111" cy="259045"/>
    <xdr:sp macro="" textlink="">
      <xdr:nvSpPr>
        <xdr:cNvPr id="659" name="n_1mainValue【保健センター・保健所】&#10;有形固定資産減価償却率"/>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660" name="n_2mainValue【保健センター・保健所】&#10;有形固定資産減価償却率"/>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661" name="n_3mainValue【保健センター・保健所】&#10;有形固定資産減価償却率"/>
        <xdr:cNvSpPr txBox="1"/>
      </xdr:nvSpPr>
      <xdr:spPr>
        <a:xfrm>
          <a:off x="13500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106515</xdr:rowOff>
    </xdr:from>
    <xdr:ext cx="405111" cy="259045"/>
    <xdr:sp macro="" textlink="">
      <xdr:nvSpPr>
        <xdr:cNvPr id="662" name="n_4mainValue【保健センター・保健所】&#10;有形固定資産減価償却率"/>
        <xdr:cNvSpPr txBox="1"/>
      </xdr:nvSpPr>
      <xdr:spPr>
        <a:xfrm>
          <a:off x="12611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88" name="直線コネクタ 687"/>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89"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0" name="直線コネクタ 689"/>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1"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2" name="直線コネクタ 691"/>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3"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4" name="フローチャート: 判断 693"/>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5" name="フローチャート: 判断 694"/>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6" name="フローチャート: 判断 695"/>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697" name="フローチャート: 判断 696"/>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98" name="フローチャート: 判断 697"/>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704" name="楕円 703"/>
        <xdr:cNvSpPr/>
      </xdr:nvSpPr>
      <xdr:spPr>
        <a:xfrm>
          <a:off x="22110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139899</xdr:rowOff>
    </xdr:from>
    <xdr:ext cx="469744" cy="259045"/>
    <xdr:sp macro="" textlink="">
      <xdr:nvSpPr>
        <xdr:cNvPr id="705" name="【保健センター・保健所】&#10;一人当たり面積該当値テキスト"/>
        <xdr:cNvSpPr txBox="1"/>
      </xdr:nvSpPr>
      <xdr:spPr>
        <a:xfrm>
          <a:off x="22199600"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161472</xdr:rowOff>
    </xdr:from>
    <xdr:to>
      <xdr:col>112</xdr:col>
      <xdr:colOff>38100</xdr:colOff>
      <xdr:row>63</xdr:row>
      <xdr:rowOff>91622</xdr:rowOff>
    </xdr:to>
    <xdr:sp macro="" textlink="">
      <xdr:nvSpPr>
        <xdr:cNvPr id="706" name="楕円 705"/>
        <xdr:cNvSpPr/>
      </xdr:nvSpPr>
      <xdr:spPr>
        <a:xfrm>
          <a:off x="2127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40822</xdr:rowOff>
    </xdr:from>
    <xdr:to>
      <xdr:col>116</xdr:col>
      <xdr:colOff>63500</xdr:colOff>
      <xdr:row>63</xdr:row>
      <xdr:rowOff>40822</xdr:rowOff>
    </xdr:to>
    <xdr:cxnSp macro="">
      <xdr:nvCxnSpPr>
        <xdr:cNvPr id="707" name="直線コネクタ 706"/>
        <xdr:cNvCxnSpPr/>
      </xdr:nvCxnSpPr>
      <xdr:spPr>
        <a:xfrm>
          <a:off x="21323300" y="10842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161472</xdr:rowOff>
    </xdr:from>
    <xdr:to>
      <xdr:col>107</xdr:col>
      <xdr:colOff>101600</xdr:colOff>
      <xdr:row>63</xdr:row>
      <xdr:rowOff>91622</xdr:rowOff>
    </xdr:to>
    <xdr:sp macro="" textlink="">
      <xdr:nvSpPr>
        <xdr:cNvPr id="708" name="楕円 707"/>
        <xdr:cNvSpPr/>
      </xdr:nvSpPr>
      <xdr:spPr>
        <a:xfrm>
          <a:off x="20383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40822</xdr:rowOff>
    </xdr:from>
    <xdr:to>
      <xdr:col>111</xdr:col>
      <xdr:colOff>177800</xdr:colOff>
      <xdr:row>63</xdr:row>
      <xdr:rowOff>40822</xdr:rowOff>
    </xdr:to>
    <xdr:cxnSp macro="">
      <xdr:nvCxnSpPr>
        <xdr:cNvPr id="709" name="直線コネクタ 708"/>
        <xdr:cNvCxnSpPr/>
      </xdr:nvCxnSpPr>
      <xdr:spPr>
        <a:xfrm>
          <a:off x="20434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161472</xdr:rowOff>
    </xdr:from>
    <xdr:to>
      <xdr:col>102</xdr:col>
      <xdr:colOff>165100</xdr:colOff>
      <xdr:row>63</xdr:row>
      <xdr:rowOff>91622</xdr:rowOff>
    </xdr:to>
    <xdr:sp macro="" textlink="">
      <xdr:nvSpPr>
        <xdr:cNvPr id="710" name="楕円 709"/>
        <xdr:cNvSpPr/>
      </xdr:nvSpPr>
      <xdr:spPr>
        <a:xfrm>
          <a:off x="19494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40822</xdr:rowOff>
    </xdr:from>
    <xdr:to>
      <xdr:col>107</xdr:col>
      <xdr:colOff>50800</xdr:colOff>
      <xdr:row>63</xdr:row>
      <xdr:rowOff>40822</xdr:rowOff>
    </xdr:to>
    <xdr:cxnSp macro="">
      <xdr:nvCxnSpPr>
        <xdr:cNvPr id="711" name="直線コネクタ 710"/>
        <xdr:cNvCxnSpPr/>
      </xdr:nvCxnSpPr>
      <xdr:spPr>
        <a:xfrm>
          <a:off x="19545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161472</xdr:rowOff>
    </xdr:from>
    <xdr:to>
      <xdr:col>98</xdr:col>
      <xdr:colOff>38100</xdr:colOff>
      <xdr:row>63</xdr:row>
      <xdr:rowOff>91622</xdr:rowOff>
    </xdr:to>
    <xdr:sp macro="" textlink="">
      <xdr:nvSpPr>
        <xdr:cNvPr id="712" name="楕円 711"/>
        <xdr:cNvSpPr/>
      </xdr:nvSpPr>
      <xdr:spPr>
        <a:xfrm>
          <a:off x="18605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40822</xdr:rowOff>
    </xdr:from>
    <xdr:to>
      <xdr:col>102</xdr:col>
      <xdr:colOff>114300</xdr:colOff>
      <xdr:row>63</xdr:row>
      <xdr:rowOff>40822</xdr:rowOff>
    </xdr:to>
    <xdr:cxnSp macro="">
      <xdr:nvCxnSpPr>
        <xdr:cNvPr id="713" name="直線コネクタ 712"/>
        <xdr:cNvCxnSpPr/>
      </xdr:nvCxnSpPr>
      <xdr:spPr>
        <a:xfrm>
          <a:off x="18656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4"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5"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716" name="n_3aveValue【保健センター・保健所】&#10;一人当たり面積"/>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7"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82749</xdr:rowOff>
    </xdr:from>
    <xdr:ext cx="469744" cy="259045"/>
    <xdr:sp macro="" textlink="">
      <xdr:nvSpPr>
        <xdr:cNvPr id="718" name="n_1mainValue【保健センター・保健所】&#10;一人当たり面積"/>
        <xdr:cNvSpPr txBox="1"/>
      </xdr:nvSpPr>
      <xdr:spPr>
        <a:xfrm>
          <a:off x="21075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82749</xdr:rowOff>
    </xdr:from>
    <xdr:ext cx="469744" cy="259045"/>
    <xdr:sp macro="" textlink="">
      <xdr:nvSpPr>
        <xdr:cNvPr id="719" name="n_2mainValue【保健センター・保健所】&#10;一人当たり面積"/>
        <xdr:cNvSpPr txBox="1"/>
      </xdr:nvSpPr>
      <xdr:spPr>
        <a:xfrm>
          <a:off x="20199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82749</xdr:rowOff>
    </xdr:from>
    <xdr:ext cx="469744" cy="259045"/>
    <xdr:sp macro="" textlink="">
      <xdr:nvSpPr>
        <xdr:cNvPr id="720" name="n_3mainValue【保健センター・保健所】&#10;一人当たり面積"/>
        <xdr:cNvSpPr txBox="1"/>
      </xdr:nvSpPr>
      <xdr:spPr>
        <a:xfrm>
          <a:off x="19310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82749</xdr:rowOff>
    </xdr:from>
    <xdr:ext cx="469744" cy="259045"/>
    <xdr:sp macro="" textlink="">
      <xdr:nvSpPr>
        <xdr:cNvPr id="721" name="n_4mainValue【保健センター・保健所】&#10;一人当たり面積"/>
        <xdr:cNvSpPr txBox="1"/>
      </xdr:nvSpPr>
      <xdr:spPr>
        <a:xfrm>
          <a:off x="18421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46" name="直線コネクタ 745"/>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47"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48" name="直線コネクタ 747"/>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49"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0" name="直線コネクタ 749"/>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104791</xdr:rowOff>
    </xdr:from>
    <xdr:ext cx="405111" cy="259045"/>
    <xdr:sp macro="" textlink="">
      <xdr:nvSpPr>
        <xdr:cNvPr id="751" name="【消防施設】&#10;有形固定資産減価償却率平均値テキスト"/>
        <xdr:cNvSpPr txBox="1"/>
      </xdr:nvSpPr>
      <xdr:spPr>
        <a:xfrm>
          <a:off x="16357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2" name="フローチャート: 判断 751"/>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3" name="フローチャート: 判断 752"/>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54" name="フローチャート: 判断 753"/>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55" name="フローチャート: 判断 754"/>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56" name="フローチャート: 判断 755"/>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19686</xdr:rowOff>
    </xdr:from>
    <xdr:to>
      <xdr:col>85</xdr:col>
      <xdr:colOff>177800</xdr:colOff>
      <xdr:row>79</xdr:row>
      <xdr:rowOff>121286</xdr:rowOff>
    </xdr:to>
    <xdr:sp macro="" textlink="">
      <xdr:nvSpPr>
        <xdr:cNvPr id="762" name="楕円 761"/>
        <xdr:cNvSpPr/>
      </xdr:nvSpPr>
      <xdr:spPr>
        <a:xfrm>
          <a:off x="162687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42563</xdr:rowOff>
    </xdr:from>
    <xdr:ext cx="405111" cy="259045"/>
    <xdr:sp macro="" textlink="">
      <xdr:nvSpPr>
        <xdr:cNvPr id="763" name="【消防施設】&#10;有形固定資産減価償却率該当値テキスト"/>
        <xdr:cNvSpPr txBox="1"/>
      </xdr:nvSpPr>
      <xdr:spPr>
        <a:xfrm>
          <a:off x="16357600"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xdr:rowOff>
    </xdr:from>
    <xdr:to>
      <xdr:col>81</xdr:col>
      <xdr:colOff>101600</xdr:colOff>
      <xdr:row>79</xdr:row>
      <xdr:rowOff>106045</xdr:rowOff>
    </xdr:to>
    <xdr:sp macro="" textlink="">
      <xdr:nvSpPr>
        <xdr:cNvPr id="764" name="楕円 763"/>
        <xdr:cNvSpPr/>
      </xdr:nvSpPr>
      <xdr:spPr>
        <a:xfrm>
          <a:off x="15430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55245</xdr:rowOff>
    </xdr:from>
    <xdr:to>
      <xdr:col>85</xdr:col>
      <xdr:colOff>127000</xdr:colOff>
      <xdr:row>79</xdr:row>
      <xdr:rowOff>70486</xdr:rowOff>
    </xdr:to>
    <xdr:cxnSp macro="">
      <xdr:nvCxnSpPr>
        <xdr:cNvPr id="765" name="直線コネクタ 764"/>
        <xdr:cNvCxnSpPr/>
      </xdr:nvCxnSpPr>
      <xdr:spPr>
        <a:xfrm>
          <a:off x="15481300" y="13599795"/>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139700</xdr:rowOff>
    </xdr:from>
    <xdr:to>
      <xdr:col>76</xdr:col>
      <xdr:colOff>165100</xdr:colOff>
      <xdr:row>79</xdr:row>
      <xdr:rowOff>69850</xdr:rowOff>
    </xdr:to>
    <xdr:sp macro="" textlink="">
      <xdr:nvSpPr>
        <xdr:cNvPr id="766" name="楕円 765"/>
        <xdr:cNvSpPr/>
      </xdr:nvSpPr>
      <xdr:spPr>
        <a:xfrm>
          <a:off x="14541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19050</xdr:rowOff>
    </xdr:from>
    <xdr:to>
      <xdr:col>81</xdr:col>
      <xdr:colOff>50800</xdr:colOff>
      <xdr:row>79</xdr:row>
      <xdr:rowOff>55245</xdr:rowOff>
    </xdr:to>
    <xdr:cxnSp macro="">
      <xdr:nvCxnSpPr>
        <xdr:cNvPr id="767" name="直線コネクタ 766"/>
        <xdr:cNvCxnSpPr/>
      </xdr:nvCxnSpPr>
      <xdr:spPr>
        <a:xfrm>
          <a:off x="14592300" y="13563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101600</xdr:rowOff>
    </xdr:from>
    <xdr:to>
      <xdr:col>72</xdr:col>
      <xdr:colOff>38100</xdr:colOff>
      <xdr:row>79</xdr:row>
      <xdr:rowOff>31750</xdr:rowOff>
    </xdr:to>
    <xdr:sp macro="" textlink="">
      <xdr:nvSpPr>
        <xdr:cNvPr id="768" name="楕円 767"/>
        <xdr:cNvSpPr/>
      </xdr:nvSpPr>
      <xdr:spPr>
        <a:xfrm>
          <a:off x="1365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152400</xdr:rowOff>
    </xdr:from>
    <xdr:to>
      <xdr:col>76</xdr:col>
      <xdr:colOff>114300</xdr:colOff>
      <xdr:row>79</xdr:row>
      <xdr:rowOff>19050</xdr:rowOff>
    </xdr:to>
    <xdr:cxnSp macro="">
      <xdr:nvCxnSpPr>
        <xdr:cNvPr id="769" name="直線コネクタ 768"/>
        <xdr:cNvCxnSpPr/>
      </xdr:nvCxnSpPr>
      <xdr:spPr>
        <a:xfrm>
          <a:off x="13703300" y="1352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141605</xdr:rowOff>
    </xdr:from>
    <xdr:to>
      <xdr:col>67</xdr:col>
      <xdr:colOff>101600</xdr:colOff>
      <xdr:row>79</xdr:row>
      <xdr:rowOff>71755</xdr:rowOff>
    </xdr:to>
    <xdr:sp macro="" textlink="">
      <xdr:nvSpPr>
        <xdr:cNvPr id="770" name="楕円 769"/>
        <xdr:cNvSpPr/>
      </xdr:nvSpPr>
      <xdr:spPr>
        <a:xfrm>
          <a:off x="12763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152400</xdr:rowOff>
    </xdr:from>
    <xdr:to>
      <xdr:col>71</xdr:col>
      <xdr:colOff>177800</xdr:colOff>
      <xdr:row>79</xdr:row>
      <xdr:rowOff>20955</xdr:rowOff>
    </xdr:to>
    <xdr:cxnSp macro="">
      <xdr:nvCxnSpPr>
        <xdr:cNvPr id="771" name="直線コネクタ 770"/>
        <xdr:cNvCxnSpPr/>
      </xdr:nvCxnSpPr>
      <xdr:spPr>
        <a:xfrm flipV="1">
          <a:off x="12814300" y="135255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772" name="n_1aveValue【消防施設】&#10;有形固定資産減価償却率"/>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773" name="n_2aveValue【消防施設】&#10;有形固定資産減価償却率"/>
        <xdr:cNvSpPr txBox="1"/>
      </xdr:nvSpPr>
      <xdr:spPr>
        <a:xfrm>
          <a:off x="14389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74" name="n_3aveValue【消防施設】&#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114316</xdr:rowOff>
    </xdr:from>
    <xdr:ext cx="405111" cy="259045"/>
    <xdr:sp macro="" textlink="">
      <xdr:nvSpPr>
        <xdr:cNvPr id="775" name="n_4aveValue【消防施設】&#10;有形固定資産減価償却率"/>
        <xdr:cNvSpPr txBox="1"/>
      </xdr:nvSpPr>
      <xdr:spPr>
        <a:xfrm>
          <a:off x="12611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122572</xdr:rowOff>
    </xdr:from>
    <xdr:ext cx="405111" cy="259045"/>
    <xdr:sp macro="" textlink="">
      <xdr:nvSpPr>
        <xdr:cNvPr id="776" name="n_1mainValue【消防施設】&#10;有形固定資産減価償却率"/>
        <xdr:cNvSpPr txBox="1"/>
      </xdr:nvSpPr>
      <xdr:spPr>
        <a:xfrm>
          <a:off x="152660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86377</xdr:rowOff>
    </xdr:from>
    <xdr:ext cx="405111" cy="259045"/>
    <xdr:sp macro="" textlink="">
      <xdr:nvSpPr>
        <xdr:cNvPr id="777" name="n_2mainValue【消防施設】&#10;有形固定資産減価償却率"/>
        <xdr:cNvSpPr txBox="1"/>
      </xdr:nvSpPr>
      <xdr:spPr>
        <a:xfrm>
          <a:off x="14389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48277</xdr:rowOff>
    </xdr:from>
    <xdr:ext cx="405111" cy="259045"/>
    <xdr:sp macro="" textlink="">
      <xdr:nvSpPr>
        <xdr:cNvPr id="778" name="n_3mainValue【消防施設】&#10;有形固定資産減価償却率"/>
        <xdr:cNvSpPr txBox="1"/>
      </xdr:nvSpPr>
      <xdr:spPr>
        <a:xfrm>
          <a:off x="13500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88282</xdr:rowOff>
    </xdr:from>
    <xdr:ext cx="405111" cy="259045"/>
    <xdr:sp macro="" textlink="">
      <xdr:nvSpPr>
        <xdr:cNvPr id="779" name="n_4mainValue【消防施設】&#10;有形固定資産減価償却率"/>
        <xdr:cNvSpPr txBox="1"/>
      </xdr:nvSpPr>
      <xdr:spPr>
        <a:xfrm>
          <a:off x="126117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3" name="直線コネクタ 802"/>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4"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5" name="直線コネクタ 804"/>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06" name="【消防施設】&#10;一人当たり面積最大値テキスト"/>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07" name="直線コネクタ 806"/>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08" name="【消防施設】&#10;一人当たり面積平均値テキスト"/>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09" name="フローチャート: 判断 808"/>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0" name="フローチャート: 判断 809"/>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1" name="フローチャート: 判断 810"/>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2" name="フローチャート: 判断 811"/>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3" name="フローチャート: 判断 812"/>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36830</xdr:rowOff>
    </xdr:from>
    <xdr:to>
      <xdr:col>116</xdr:col>
      <xdr:colOff>114300</xdr:colOff>
      <xdr:row>77</xdr:row>
      <xdr:rowOff>138430</xdr:rowOff>
    </xdr:to>
    <xdr:sp macro="" textlink="">
      <xdr:nvSpPr>
        <xdr:cNvPr id="819" name="楕円 818"/>
        <xdr:cNvSpPr/>
      </xdr:nvSpPr>
      <xdr:spPr>
        <a:xfrm>
          <a:off x="221107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161307</xdr:rowOff>
    </xdr:from>
    <xdr:ext cx="469744" cy="259045"/>
    <xdr:sp macro="" textlink="">
      <xdr:nvSpPr>
        <xdr:cNvPr id="820" name="【消防施設】&#10;一人当たり面積該当値テキスト"/>
        <xdr:cNvSpPr txBox="1"/>
      </xdr:nvSpPr>
      <xdr:spPr>
        <a:xfrm>
          <a:off x="22199600" y="1319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44450</xdr:rowOff>
    </xdr:from>
    <xdr:to>
      <xdr:col>112</xdr:col>
      <xdr:colOff>38100</xdr:colOff>
      <xdr:row>77</xdr:row>
      <xdr:rowOff>146050</xdr:rowOff>
    </xdr:to>
    <xdr:sp macro="" textlink="">
      <xdr:nvSpPr>
        <xdr:cNvPr id="821" name="楕円 820"/>
        <xdr:cNvSpPr/>
      </xdr:nvSpPr>
      <xdr:spPr>
        <a:xfrm>
          <a:off x="21272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87630</xdr:rowOff>
    </xdr:from>
    <xdr:to>
      <xdr:col>116</xdr:col>
      <xdr:colOff>63500</xdr:colOff>
      <xdr:row>77</xdr:row>
      <xdr:rowOff>95250</xdr:rowOff>
    </xdr:to>
    <xdr:cxnSp macro="">
      <xdr:nvCxnSpPr>
        <xdr:cNvPr id="822" name="直線コネクタ 821"/>
        <xdr:cNvCxnSpPr/>
      </xdr:nvCxnSpPr>
      <xdr:spPr>
        <a:xfrm flipV="1">
          <a:off x="21323300" y="13289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40639</xdr:rowOff>
    </xdr:from>
    <xdr:to>
      <xdr:col>107</xdr:col>
      <xdr:colOff>101600</xdr:colOff>
      <xdr:row>77</xdr:row>
      <xdr:rowOff>142239</xdr:rowOff>
    </xdr:to>
    <xdr:sp macro="" textlink="">
      <xdr:nvSpPr>
        <xdr:cNvPr id="823" name="楕円 822"/>
        <xdr:cNvSpPr/>
      </xdr:nvSpPr>
      <xdr:spPr>
        <a:xfrm>
          <a:off x="20383500" y="132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91439</xdr:rowOff>
    </xdr:from>
    <xdr:to>
      <xdr:col>111</xdr:col>
      <xdr:colOff>177800</xdr:colOff>
      <xdr:row>77</xdr:row>
      <xdr:rowOff>95250</xdr:rowOff>
    </xdr:to>
    <xdr:cxnSp macro="">
      <xdr:nvCxnSpPr>
        <xdr:cNvPr id="824" name="直線コネクタ 823"/>
        <xdr:cNvCxnSpPr/>
      </xdr:nvCxnSpPr>
      <xdr:spPr>
        <a:xfrm>
          <a:off x="20434300" y="13293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33020</xdr:rowOff>
    </xdr:from>
    <xdr:to>
      <xdr:col>102</xdr:col>
      <xdr:colOff>165100</xdr:colOff>
      <xdr:row>77</xdr:row>
      <xdr:rowOff>134620</xdr:rowOff>
    </xdr:to>
    <xdr:sp macro="" textlink="">
      <xdr:nvSpPr>
        <xdr:cNvPr id="825" name="楕円 824"/>
        <xdr:cNvSpPr/>
      </xdr:nvSpPr>
      <xdr:spPr>
        <a:xfrm>
          <a:off x="194945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83820</xdr:rowOff>
    </xdr:from>
    <xdr:to>
      <xdr:col>107</xdr:col>
      <xdr:colOff>50800</xdr:colOff>
      <xdr:row>77</xdr:row>
      <xdr:rowOff>91439</xdr:rowOff>
    </xdr:to>
    <xdr:cxnSp macro="">
      <xdr:nvCxnSpPr>
        <xdr:cNvPr id="826" name="直線コネクタ 825"/>
        <xdr:cNvCxnSpPr/>
      </xdr:nvCxnSpPr>
      <xdr:spPr>
        <a:xfrm>
          <a:off x="19545300" y="132854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76</xdr:row>
      <xdr:rowOff>162561</xdr:rowOff>
    </xdr:from>
    <xdr:to>
      <xdr:col>98</xdr:col>
      <xdr:colOff>38100</xdr:colOff>
      <xdr:row>77</xdr:row>
      <xdr:rowOff>92711</xdr:rowOff>
    </xdr:to>
    <xdr:sp macro="" textlink="">
      <xdr:nvSpPr>
        <xdr:cNvPr id="827" name="楕円 826"/>
        <xdr:cNvSpPr/>
      </xdr:nvSpPr>
      <xdr:spPr>
        <a:xfrm>
          <a:off x="18605500" y="131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41911</xdr:rowOff>
    </xdr:from>
    <xdr:to>
      <xdr:col>102</xdr:col>
      <xdr:colOff>114300</xdr:colOff>
      <xdr:row>77</xdr:row>
      <xdr:rowOff>83820</xdr:rowOff>
    </xdr:to>
    <xdr:cxnSp macro="">
      <xdr:nvCxnSpPr>
        <xdr:cNvPr id="828" name="直線コネクタ 827"/>
        <xdr:cNvCxnSpPr/>
      </xdr:nvCxnSpPr>
      <xdr:spPr>
        <a:xfrm>
          <a:off x="18656300" y="13243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80027</xdr:rowOff>
    </xdr:from>
    <xdr:ext cx="469744" cy="259045"/>
    <xdr:sp macro="" textlink="">
      <xdr:nvSpPr>
        <xdr:cNvPr id="829" name="n_1aveValue【消防施設】&#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0"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831" name="n_3aveValue【消防施設】&#10;一人当たり面積"/>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2" name="n_4aveValue【消防施設】&#10;一人当たり面積"/>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162577</xdr:rowOff>
    </xdr:from>
    <xdr:ext cx="469744" cy="259045"/>
    <xdr:sp macro="" textlink="">
      <xdr:nvSpPr>
        <xdr:cNvPr id="833" name="n_1mainValue【消防施設】&#10;一人当たり面積"/>
        <xdr:cNvSpPr txBox="1"/>
      </xdr:nvSpPr>
      <xdr:spPr>
        <a:xfrm>
          <a:off x="210757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158766</xdr:rowOff>
    </xdr:from>
    <xdr:ext cx="469744" cy="259045"/>
    <xdr:sp macro="" textlink="">
      <xdr:nvSpPr>
        <xdr:cNvPr id="834" name="n_2mainValue【消防施設】&#10;一人当たり面積"/>
        <xdr:cNvSpPr txBox="1"/>
      </xdr:nvSpPr>
      <xdr:spPr>
        <a:xfrm>
          <a:off x="20199427" y="1301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75</xdr:row>
      <xdr:rowOff>151147</xdr:rowOff>
    </xdr:from>
    <xdr:ext cx="469744" cy="259045"/>
    <xdr:sp macro="" textlink="">
      <xdr:nvSpPr>
        <xdr:cNvPr id="835" name="n_3mainValue【消防施設】&#10;一人当たり面積"/>
        <xdr:cNvSpPr txBox="1"/>
      </xdr:nvSpPr>
      <xdr:spPr>
        <a:xfrm>
          <a:off x="19310427" y="1300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75</xdr:row>
      <xdr:rowOff>109237</xdr:rowOff>
    </xdr:from>
    <xdr:ext cx="469744" cy="259045"/>
    <xdr:sp macro="" textlink="">
      <xdr:nvSpPr>
        <xdr:cNvPr id="836" name="n_4mainValue【消防施設】&#10;一人当たり面積"/>
        <xdr:cNvSpPr txBox="1"/>
      </xdr:nvSpPr>
      <xdr:spPr>
        <a:xfrm>
          <a:off x="18421427" y="1296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2" name="直線コネクタ 861"/>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65"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6" name="直線コネクタ 865"/>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67"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68" name="フローチャート: 判断 867"/>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69" name="フローチャート: 判断 868"/>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0" name="フローチャート: 判断 869"/>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1" name="フローチャート: 判断 870"/>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2" name="フローチャート: 判断 871"/>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61323</xdr:rowOff>
    </xdr:from>
    <xdr:to>
      <xdr:col>85</xdr:col>
      <xdr:colOff>177800</xdr:colOff>
      <xdr:row>104</xdr:row>
      <xdr:rowOff>162923</xdr:rowOff>
    </xdr:to>
    <xdr:sp macro="" textlink="">
      <xdr:nvSpPr>
        <xdr:cNvPr id="878" name="楕円 877"/>
        <xdr:cNvSpPr/>
      </xdr:nvSpPr>
      <xdr:spPr>
        <a:xfrm>
          <a:off x="16268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39750</xdr:rowOff>
    </xdr:from>
    <xdr:ext cx="405111" cy="259045"/>
    <xdr:sp macro="" textlink="">
      <xdr:nvSpPr>
        <xdr:cNvPr id="879" name="【庁舎】&#10;有形固定資産減価償却率該当値テキスト"/>
        <xdr:cNvSpPr txBox="1"/>
      </xdr:nvSpPr>
      <xdr:spPr>
        <a:xfrm>
          <a:off x="16357600"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28666</xdr:rowOff>
    </xdr:from>
    <xdr:to>
      <xdr:col>81</xdr:col>
      <xdr:colOff>101600</xdr:colOff>
      <xdr:row>104</xdr:row>
      <xdr:rowOff>130266</xdr:rowOff>
    </xdr:to>
    <xdr:sp macro="" textlink="">
      <xdr:nvSpPr>
        <xdr:cNvPr id="880" name="楕円 879"/>
        <xdr:cNvSpPr/>
      </xdr:nvSpPr>
      <xdr:spPr>
        <a:xfrm>
          <a:off x="15430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79466</xdr:rowOff>
    </xdr:from>
    <xdr:to>
      <xdr:col>85</xdr:col>
      <xdr:colOff>127000</xdr:colOff>
      <xdr:row>104</xdr:row>
      <xdr:rowOff>112123</xdr:rowOff>
    </xdr:to>
    <xdr:cxnSp macro="">
      <xdr:nvCxnSpPr>
        <xdr:cNvPr id="881" name="直線コネクタ 880"/>
        <xdr:cNvCxnSpPr/>
      </xdr:nvCxnSpPr>
      <xdr:spPr>
        <a:xfrm>
          <a:off x="15481300" y="179102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167458</xdr:rowOff>
    </xdr:from>
    <xdr:to>
      <xdr:col>76</xdr:col>
      <xdr:colOff>165100</xdr:colOff>
      <xdr:row>104</xdr:row>
      <xdr:rowOff>97608</xdr:rowOff>
    </xdr:to>
    <xdr:sp macro="" textlink="">
      <xdr:nvSpPr>
        <xdr:cNvPr id="882" name="楕円 881"/>
        <xdr:cNvSpPr/>
      </xdr:nvSpPr>
      <xdr:spPr>
        <a:xfrm>
          <a:off x="14541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46808</xdr:rowOff>
    </xdr:from>
    <xdr:to>
      <xdr:col>81</xdr:col>
      <xdr:colOff>50800</xdr:colOff>
      <xdr:row>104</xdr:row>
      <xdr:rowOff>79466</xdr:rowOff>
    </xdr:to>
    <xdr:cxnSp macro="">
      <xdr:nvCxnSpPr>
        <xdr:cNvPr id="883" name="直線コネクタ 882"/>
        <xdr:cNvCxnSpPr/>
      </xdr:nvCxnSpPr>
      <xdr:spPr>
        <a:xfrm>
          <a:off x="14592300" y="178776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84" name="楕円 883"/>
        <xdr:cNvSpPr/>
      </xdr:nvSpPr>
      <xdr:spPr>
        <a:xfrm>
          <a:off x="13652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14151</xdr:rowOff>
    </xdr:from>
    <xdr:to>
      <xdr:col>76</xdr:col>
      <xdr:colOff>114300</xdr:colOff>
      <xdr:row>104</xdr:row>
      <xdr:rowOff>46808</xdr:rowOff>
    </xdr:to>
    <xdr:cxnSp macro="">
      <xdr:nvCxnSpPr>
        <xdr:cNvPr id="885" name="直線コネクタ 884"/>
        <xdr:cNvCxnSpPr/>
      </xdr:nvCxnSpPr>
      <xdr:spPr>
        <a:xfrm>
          <a:off x="13703300" y="1784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102144</xdr:rowOff>
    </xdr:from>
    <xdr:to>
      <xdr:col>67</xdr:col>
      <xdr:colOff>101600</xdr:colOff>
      <xdr:row>104</xdr:row>
      <xdr:rowOff>32294</xdr:rowOff>
    </xdr:to>
    <xdr:sp macro="" textlink="">
      <xdr:nvSpPr>
        <xdr:cNvPr id="886" name="楕円 885"/>
        <xdr:cNvSpPr/>
      </xdr:nvSpPr>
      <xdr:spPr>
        <a:xfrm>
          <a:off x="12763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152944</xdr:rowOff>
    </xdr:from>
    <xdr:to>
      <xdr:col>71</xdr:col>
      <xdr:colOff>177800</xdr:colOff>
      <xdr:row>104</xdr:row>
      <xdr:rowOff>14151</xdr:rowOff>
    </xdr:to>
    <xdr:cxnSp macro="">
      <xdr:nvCxnSpPr>
        <xdr:cNvPr id="887" name="直線コネクタ 886"/>
        <xdr:cNvCxnSpPr/>
      </xdr:nvCxnSpPr>
      <xdr:spPr>
        <a:xfrm>
          <a:off x="12814300" y="178122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121393</xdr:rowOff>
    </xdr:from>
    <xdr:ext cx="405111" cy="259045"/>
    <xdr:sp macro="" textlink="">
      <xdr:nvSpPr>
        <xdr:cNvPr id="888" name="n_1aveValue【庁舎】&#10;有形固定資産減価償却率"/>
        <xdr:cNvSpPr txBox="1"/>
      </xdr:nvSpPr>
      <xdr:spPr>
        <a:xfrm>
          <a:off x="15266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889" name="n_2aveValue【庁舎】&#10;有形固定資産減価償却率"/>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56078</xdr:rowOff>
    </xdr:from>
    <xdr:ext cx="405111" cy="259045"/>
    <xdr:sp macro="" textlink="">
      <xdr:nvSpPr>
        <xdr:cNvPr id="890" name="n_3aveValue【庁舎】&#10;有形固定資産減価償却率"/>
        <xdr:cNvSpPr txBox="1"/>
      </xdr:nvSpPr>
      <xdr:spPr>
        <a:xfrm>
          <a:off x="13500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891" name="n_4aveValue【庁舎】&#10;有形固定資産減価償却率"/>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146793</xdr:rowOff>
    </xdr:from>
    <xdr:ext cx="405111" cy="259045"/>
    <xdr:sp macro="" textlink="">
      <xdr:nvSpPr>
        <xdr:cNvPr id="892" name="n_1mainValue【庁舎】&#10;有形固定資産減価償却率"/>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114135</xdr:rowOff>
    </xdr:from>
    <xdr:ext cx="405111" cy="259045"/>
    <xdr:sp macro="" textlink="">
      <xdr:nvSpPr>
        <xdr:cNvPr id="893" name="n_2mainValue【庁舎】&#10;有形固定資産減価償却率"/>
        <xdr:cNvSpPr txBox="1"/>
      </xdr:nvSpPr>
      <xdr:spPr>
        <a:xfrm>
          <a:off x="14389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894" name="n_3mainValue【庁舎】&#10;有形固定資産減価償却率"/>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48821</xdr:rowOff>
    </xdr:from>
    <xdr:ext cx="405111" cy="259045"/>
    <xdr:sp macro="" textlink="">
      <xdr:nvSpPr>
        <xdr:cNvPr id="895" name="n_4mainValue【庁舎】&#10;有形固定資産減価償却率"/>
        <xdr:cNvSpPr txBox="1"/>
      </xdr:nvSpPr>
      <xdr:spPr>
        <a:xfrm>
          <a:off x="12611744" y="1753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19" name="直線コネクタ 918"/>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0"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1" name="直線コネクタ 920"/>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2"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3" name="直線コネクタ 922"/>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24"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5" name="フローチャート: 判断 924"/>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26" name="フローチャート: 判断 925"/>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27" name="フローチャート: 判断 926"/>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28" name="フローチャート: 判断 927"/>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29" name="フローチャート: 判断 928"/>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48261</xdr:rowOff>
    </xdr:from>
    <xdr:to>
      <xdr:col>116</xdr:col>
      <xdr:colOff>114300</xdr:colOff>
      <xdr:row>103</xdr:row>
      <xdr:rowOff>149861</xdr:rowOff>
    </xdr:to>
    <xdr:sp macro="" textlink="">
      <xdr:nvSpPr>
        <xdr:cNvPr id="935" name="楕円 934"/>
        <xdr:cNvSpPr/>
      </xdr:nvSpPr>
      <xdr:spPr>
        <a:xfrm>
          <a:off x="22110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71138</xdr:rowOff>
    </xdr:from>
    <xdr:ext cx="469744" cy="259045"/>
    <xdr:sp macro="" textlink="">
      <xdr:nvSpPr>
        <xdr:cNvPr id="936" name="【庁舎】&#10;一人当たり面積該当値テキスト"/>
        <xdr:cNvSpPr txBox="1"/>
      </xdr:nvSpPr>
      <xdr:spPr>
        <a:xfrm>
          <a:off x="22199600" y="17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48261</xdr:rowOff>
    </xdr:from>
    <xdr:to>
      <xdr:col>112</xdr:col>
      <xdr:colOff>38100</xdr:colOff>
      <xdr:row>103</xdr:row>
      <xdr:rowOff>149861</xdr:rowOff>
    </xdr:to>
    <xdr:sp macro="" textlink="">
      <xdr:nvSpPr>
        <xdr:cNvPr id="937" name="楕円 936"/>
        <xdr:cNvSpPr/>
      </xdr:nvSpPr>
      <xdr:spPr>
        <a:xfrm>
          <a:off x="21272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99061</xdr:rowOff>
    </xdr:from>
    <xdr:to>
      <xdr:col>116</xdr:col>
      <xdr:colOff>63500</xdr:colOff>
      <xdr:row>103</xdr:row>
      <xdr:rowOff>99061</xdr:rowOff>
    </xdr:to>
    <xdr:cxnSp macro="">
      <xdr:nvCxnSpPr>
        <xdr:cNvPr id="938" name="直線コネクタ 937"/>
        <xdr:cNvCxnSpPr/>
      </xdr:nvCxnSpPr>
      <xdr:spPr>
        <a:xfrm>
          <a:off x="21323300" y="17758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48261</xdr:rowOff>
    </xdr:from>
    <xdr:to>
      <xdr:col>107</xdr:col>
      <xdr:colOff>101600</xdr:colOff>
      <xdr:row>103</xdr:row>
      <xdr:rowOff>149861</xdr:rowOff>
    </xdr:to>
    <xdr:sp macro="" textlink="">
      <xdr:nvSpPr>
        <xdr:cNvPr id="939" name="楕円 938"/>
        <xdr:cNvSpPr/>
      </xdr:nvSpPr>
      <xdr:spPr>
        <a:xfrm>
          <a:off x="20383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99061</xdr:rowOff>
    </xdr:from>
    <xdr:to>
      <xdr:col>111</xdr:col>
      <xdr:colOff>177800</xdr:colOff>
      <xdr:row>103</xdr:row>
      <xdr:rowOff>99061</xdr:rowOff>
    </xdr:to>
    <xdr:cxnSp macro="">
      <xdr:nvCxnSpPr>
        <xdr:cNvPr id="940" name="直線コネクタ 939"/>
        <xdr:cNvCxnSpPr/>
      </xdr:nvCxnSpPr>
      <xdr:spPr>
        <a:xfrm>
          <a:off x="20434300" y="17758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44450</xdr:rowOff>
    </xdr:from>
    <xdr:to>
      <xdr:col>102</xdr:col>
      <xdr:colOff>165100</xdr:colOff>
      <xdr:row>103</xdr:row>
      <xdr:rowOff>146050</xdr:rowOff>
    </xdr:to>
    <xdr:sp macro="" textlink="">
      <xdr:nvSpPr>
        <xdr:cNvPr id="941" name="楕円 940"/>
        <xdr:cNvSpPr/>
      </xdr:nvSpPr>
      <xdr:spPr>
        <a:xfrm>
          <a:off x="19494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95250</xdr:rowOff>
    </xdr:from>
    <xdr:to>
      <xdr:col>107</xdr:col>
      <xdr:colOff>50800</xdr:colOff>
      <xdr:row>103</xdr:row>
      <xdr:rowOff>99061</xdr:rowOff>
    </xdr:to>
    <xdr:cxnSp macro="">
      <xdr:nvCxnSpPr>
        <xdr:cNvPr id="942" name="直線コネクタ 941"/>
        <xdr:cNvCxnSpPr/>
      </xdr:nvCxnSpPr>
      <xdr:spPr>
        <a:xfrm>
          <a:off x="19545300" y="17754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40639</xdr:rowOff>
    </xdr:from>
    <xdr:to>
      <xdr:col>98</xdr:col>
      <xdr:colOff>38100</xdr:colOff>
      <xdr:row>103</xdr:row>
      <xdr:rowOff>142239</xdr:rowOff>
    </xdr:to>
    <xdr:sp macro="" textlink="">
      <xdr:nvSpPr>
        <xdr:cNvPr id="943" name="楕円 942"/>
        <xdr:cNvSpPr/>
      </xdr:nvSpPr>
      <xdr:spPr>
        <a:xfrm>
          <a:off x="18605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91439</xdr:rowOff>
    </xdr:from>
    <xdr:to>
      <xdr:col>102</xdr:col>
      <xdr:colOff>114300</xdr:colOff>
      <xdr:row>103</xdr:row>
      <xdr:rowOff>95250</xdr:rowOff>
    </xdr:to>
    <xdr:cxnSp macro="">
      <xdr:nvCxnSpPr>
        <xdr:cNvPr id="944" name="直線コネクタ 943"/>
        <xdr:cNvCxnSpPr/>
      </xdr:nvCxnSpPr>
      <xdr:spPr>
        <a:xfrm>
          <a:off x="18656300" y="17750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102888</xdr:rowOff>
    </xdr:from>
    <xdr:ext cx="469744" cy="259045"/>
    <xdr:sp macro="" textlink="">
      <xdr:nvSpPr>
        <xdr:cNvPr id="945" name="n_1aveValue【庁舎】&#10;一人当たり面積"/>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946" name="n_2aveValue【庁舎】&#10;一人当たり面積"/>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47" name="n_3aveValue【庁舎】&#10;一人当たり面積"/>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125747</xdr:rowOff>
    </xdr:from>
    <xdr:ext cx="469744" cy="259045"/>
    <xdr:sp macro="" textlink="">
      <xdr:nvSpPr>
        <xdr:cNvPr id="948" name="n_4aveValue【庁舎】&#10;一人当たり面積"/>
        <xdr:cNvSpPr txBox="1"/>
      </xdr:nvSpPr>
      <xdr:spPr>
        <a:xfrm>
          <a:off x="18421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166388</xdr:rowOff>
    </xdr:from>
    <xdr:ext cx="469744" cy="259045"/>
    <xdr:sp macro="" textlink="">
      <xdr:nvSpPr>
        <xdr:cNvPr id="949" name="n_1mainValue【庁舎】&#10;一人当たり面積"/>
        <xdr:cNvSpPr txBox="1"/>
      </xdr:nvSpPr>
      <xdr:spPr>
        <a:xfrm>
          <a:off x="210757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166388</xdr:rowOff>
    </xdr:from>
    <xdr:ext cx="469744" cy="259045"/>
    <xdr:sp macro="" textlink="">
      <xdr:nvSpPr>
        <xdr:cNvPr id="950" name="n_2mainValue【庁舎】&#10;一人当たり面積"/>
        <xdr:cNvSpPr txBox="1"/>
      </xdr:nvSpPr>
      <xdr:spPr>
        <a:xfrm>
          <a:off x="201994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162577</xdr:rowOff>
    </xdr:from>
    <xdr:ext cx="469744" cy="259045"/>
    <xdr:sp macro="" textlink="">
      <xdr:nvSpPr>
        <xdr:cNvPr id="951" name="n_3mainValue【庁舎】&#10;一人当たり面積"/>
        <xdr:cNvSpPr txBox="1"/>
      </xdr:nvSpPr>
      <xdr:spPr>
        <a:xfrm>
          <a:off x="193104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158766</xdr:rowOff>
    </xdr:from>
    <xdr:ext cx="469744" cy="259045"/>
    <xdr:sp macro="" textlink="">
      <xdr:nvSpPr>
        <xdr:cNvPr id="952" name="n_4mainValue【庁舎】&#10;一人当たり面積"/>
        <xdr:cNvSpPr txBox="1"/>
      </xdr:nvSpPr>
      <xdr:spPr>
        <a:xfrm>
          <a:off x="18421427" y="174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有形固定資産減価償却率は、類似団体平均と比較して、図書館が高い水準となっている。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消防施設については、新消防庁舎の整備を行ったことから、</a:t>
          </a:r>
          <a:r>
            <a:rPr lang="ja-JP" altLang="en-US" sz="1100" b="0" i="0" baseline="0">
              <a:solidFill>
                <a:schemeClr val="dk1"/>
              </a:solidFill>
              <a:effectLst/>
              <a:latin typeface="+mn-lt"/>
              <a:ea typeface="+mn-ea"/>
              <a:cs typeface="+mn-cs"/>
            </a:rPr>
            <a:t>低い水準となっている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一般廃棄物処理施設は、連結対象団体である高座清掃施設組合において旧施設を除却したため、低い水準となっている。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令和２年３月に策定した公共施設再整備計画により、今後は、既存の公共施設等の老朽化の進行も見据えた中で、公共施設等の更新費削減を目指し、計画を着実に実施していく。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131,709
128,434
17.57
51,589,454
49,147,184
2,242,887
26,180,885
27,912,035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財政力指数の分母となる基準財政需要額は、臨時財政対策債償還基金費などの新設及び高齢者保健福祉費などの増を要因に</a:t>
          </a:r>
          <a:r>
            <a:rPr kumimoji="1" lang="en-US" altLang="ja-JP" sz="1300">
              <a:latin typeface="ＭＳ Ｐゴシック" panose="020B0600070205080204" pitchFamily="50" charset="-128"/>
              <a:ea typeface="ＭＳ Ｐゴシック" panose="020B0600070205080204" pitchFamily="50" charset="-128"/>
            </a:rPr>
            <a:t>1,918</a:t>
          </a:r>
          <a:r>
            <a:rPr kumimoji="1" lang="ja-JP" altLang="en-US" sz="1300">
              <a:latin typeface="ＭＳ Ｐゴシック" panose="020B0600070205080204" pitchFamily="50" charset="-128"/>
              <a:ea typeface="ＭＳ Ｐゴシック" panose="020B0600070205080204" pitchFamily="50" charset="-128"/>
            </a:rPr>
            <a:t>百万円増加し、基準財政需要額から臨時財政対策債への振替額が</a:t>
          </a:r>
          <a:r>
            <a:rPr kumimoji="1" lang="en-US" altLang="ja-JP" sz="1300">
              <a:latin typeface="ＭＳ Ｐゴシック" panose="020B0600070205080204" pitchFamily="50" charset="-128"/>
              <a:ea typeface="ＭＳ Ｐゴシック" panose="020B0600070205080204" pitchFamily="50" charset="-128"/>
            </a:rPr>
            <a:t>1,253</a:t>
          </a:r>
          <a:r>
            <a:rPr kumimoji="1" lang="ja-JP" altLang="en-US" sz="1300">
              <a:latin typeface="ＭＳ Ｐゴシック" panose="020B0600070205080204" pitchFamily="50" charset="-128"/>
              <a:ea typeface="ＭＳ Ｐゴシック" panose="020B0600070205080204" pitchFamily="50" charset="-128"/>
            </a:rPr>
            <a:t>百万円増加したことにより、前年度に比べて</a:t>
          </a:r>
          <a:r>
            <a:rPr kumimoji="1" lang="en-US" altLang="ja-JP" sz="1300">
              <a:latin typeface="ＭＳ Ｐゴシック" panose="020B0600070205080204" pitchFamily="50" charset="-128"/>
              <a:ea typeface="ＭＳ Ｐゴシック" panose="020B0600070205080204" pitchFamily="50" charset="-128"/>
            </a:rPr>
            <a:t>665</a:t>
          </a:r>
          <a:r>
            <a:rPr kumimoji="1" lang="ja-JP" altLang="en-US" sz="1300">
              <a:latin typeface="ＭＳ Ｐゴシック" panose="020B0600070205080204" pitchFamily="50" charset="-128"/>
              <a:ea typeface="ＭＳ Ｐゴシック" panose="020B0600070205080204" pitchFamily="50" charset="-128"/>
            </a:rPr>
            <a:t>百万円増加した。一方で、財政力指数の分子となる基準財政収入額は、市民税や固定資産税が減少したこと等により、前年度に比べ</a:t>
          </a:r>
          <a:r>
            <a:rPr kumimoji="1" lang="en-US" altLang="ja-JP" sz="1300">
              <a:latin typeface="ＭＳ Ｐゴシック" panose="020B0600070205080204" pitchFamily="50" charset="-128"/>
              <a:ea typeface="ＭＳ Ｐゴシック" panose="020B0600070205080204" pitchFamily="50" charset="-128"/>
            </a:rPr>
            <a:t>718</a:t>
          </a:r>
          <a:r>
            <a:rPr kumimoji="1" lang="ja-JP" altLang="en-US" sz="1300">
              <a:latin typeface="ＭＳ Ｐゴシック" panose="020B0600070205080204" pitchFamily="50" charset="-128"/>
              <a:ea typeface="ＭＳ Ｐゴシック" panose="020B0600070205080204" pitchFamily="50" charset="-128"/>
            </a:rPr>
            <a:t>百万円減少した。結果として、令和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年度の単年度財政力指数は</a:t>
          </a:r>
          <a:r>
            <a:rPr kumimoji="1" lang="en-US" altLang="ja-JP" sz="1300">
              <a:latin typeface="ＭＳ Ｐゴシック" panose="020B0600070205080204" pitchFamily="50" charset="-128"/>
              <a:ea typeface="ＭＳ Ｐゴシック" panose="020B0600070205080204" pitchFamily="50" charset="-128"/>
            </a:rPr>
            <a:t>0.069</a:t>
          </a:r>
          <a:r>
            <a:rPr kumimoji="1" lang="ja-JP" altLang="en-US" sz="1300">
              <a:latin typeface="ＭＳ Ｐゴシック" panose="020B0600070205080204" pitchFamily="50" charset="-128"/>
              <a:ea typeface="ＭＳ Ｐゴシック" panose="020B0600070205080204" pitchFamily="50" charset="-128"/>
            </a:rPr>
            <a:t>ポイント低下した。今後は、歳出の見直しや地方税の徴収強化等の取り組みを通じて、財政基盤の強化に努める。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161472</xdr:rowOff>
    </xdr:to>
    <xdr:cxnSp macro="">
      <xdr:nvCxnSpPr>
        <xdr:cNvPr id="71" name="直線コネクタ 70"/>
        <xdr:cNvCxnSpPr/>
      </xdr:nvCxnSpPr>
      <xdr:spPr>
        <a:xfrm>
          <a:off x="4114800" y="6967765"/>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127000</xdr:rowOff>
    </xdr:to>
    <xdr:cxnSp macro="">
      <xdr:nvCxnSpPr>
        <xdr:cNvPr id="74" name="直線コネクタ 73"/>
        <xdr:cNvCxnSpPr/>
      </xdr:nvCxnSpPr>
      <xdr:spPr>
        <a:xfrm flipV="1">
          <a:off x="3225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6" name="テキスト ボックス 75"/>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7" name="直線コネクタ 76"/>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144235</xdr:rowOff>
    </xdr:to>
    <xdr:cxnSp macro="">
      <xdr:nvCxnSpPr>
        <xdr:cNvPr id="80" name="直線コネクタ 79"/>
        <xdr:cNvCxnSpPr/>
      </xdr:nvCxnSpPr>
      <xdr:spPr>
        <a:xfrm flipV="1">
          <a:off x="1447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2" name="楕円 91"/>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3" name="テキスト ボックス 92"/>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6" name="楕円 95"/>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7" name="テキスト ボックス 96"/>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番目に低い比率となった。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や公債費などの増加に伴い分子の経常経費充当一般財源が増加したものの、地方交付税及び臨時財政対策債などの増加により分母の経常一般財源収入の増加率が上回ったことにより、前年度より比率が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今後は、各事務事業の緊急性や必要性、経費の内訳を厳しく確認し、経常経費の削減に努める。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66</xdr:row>
      <xdr:rowOff>98637</xdr:rowOff>
    </xdr:to>
    <xdr:cxnSp macro="">
      <xdr:nvCxnSpPr>
        <xdr:cNvPr id="134" name="直線コネクタ 133"/>
        <xdr:cNvCxnSpPr/>
      </xdr:nvCxnSpPr>
      <xdr:spPr>
        <a:xfrm flipV="1">
          <a:off x="4114800" y="11020213"/>
          <a:ext cx="8382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66</xdr:row>
      <xdr:rowOff>98637</xdr:rowOff>
    </xdr:to>
    <xdr:cxnSp macro="">
      <xdr:nvCxnSpPr>
        <xdr:cNvPr id="137" name="直線コネクタ 136"/>
        <xdr:cNvCxnSpPr/>
      </xdr:nvCxnSpPr>
      <xdr:spPr>
        <a:xfrm>
          <a:off x="3225800" y="1118108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39" name="テキスト ボックス 138"/>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90594</xdr:rowOff>
    </xdr:to>
    <xdr:cxnSp macro="">
      <xdr:nvCxnSpPr>
        <xdr:cNvPr id="140" name="直線コネクタ 139"/>
        <xdr:cNvCxnSpPr/>
      </xdr:nvCxnSpPr>
      <xdr:spPr>
        <a:xfrm flipV="1">
          <a:off x="2336800" y="1118108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2" name="テキスト ボックス 141"/>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66</xdr:row>
      <xdr:rowOff>90594</xdr:rowOff>
    </xdr:to>
    <xdr:cxnSp macro="">
      <xdr:nvCxnSpPr>
        <xdr:cNvPr id="143" name="直線コネクタ 142"/>
        <xdr:cNvCxnSpPr/>
      </xdr:nvCxnSpPr>
      <xdr:spPr>
        <a:xfrm>
          <a:off x="1447800" y="10843260"/>
          <a:ext cx="8890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5" name="テキスト ボックス 144"/>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3" name="楕円 152"/>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4" name="財政構造の弾力性該当値テキスト"/>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47837</xdr:rowOff>
    </xdr:from>
    <xdr:to>
      <xdr:col>19</xdr:col>
      <xdr:colOff>184150</xdr:colOff>
      <xdr:row>66</xdr:row>
      <xdr:rowOff>149437</xdr:rowOff>
    </xdr:to>
    <xdr:sp macro="" textlink="">
      <xdr:nvSpPr>
        <xdr:cNvPr id="155" name="楕円 154"/>
        <xdr:cNvSpPr/>
      </xdr:nvSpPr>
      <xdr:spPr>
        <a:xfrm>
          <a:off x="4064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134214</xdr:rowOff>
    </xdr:from>
    <xdr:ext cx="736600" cy="259045"/>
    <xdr:sp macro="" textlink="">
      <xdr:nvSpPr>
        <xdr:cNvPr id="156" name="テキスト ボックス 155"/>
        <xdr:cNvSpPr txBox="1"/>
      </xdr:nvSpPr>
      <xdr:spPr>
        <a:xfrm>
          <a:off x="3733800" y="1144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7" name="楕円 156"/>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8" name="テキスト ボックス 157"/>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39794</xdr:rowOff>
    </xdr:from>
    <xdr:to>
      <xdr:col>11</xdr:col>
      <xdr:colOff>82550</xdr:colOff>
      <xdr:row>66</xdr:row>
      <xdr:rowOff>141394</xdr:rowOff>
    </xdr:to>
    <xdr:sp macro="" textlink="">
      <xdr:nvSpPr>
        <xdr:cNvPr id="159" name="楕円 158"/>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126171</xdr:rowOff>
    </xdr:from>
    <xdr:ext cx="762000" cy="259045"/>
    <xdr:sp macro="" textlink="">
      <xdr:nvSpPr>
        <xdr:cNvPr id="160" name="テキスト ボックス 159"/>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1" name="楕円 160"/>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62" name="テキスト ボックス 161"/>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1,281</a:t>
          </a:r>
          <a:r>
            <a:rPr kumimoji="1" lang="ja-JP" altLang="en-US" sz="1300">
              <a:latin typeface="ＭＳ Ｐゴシック" panose="020B0600070205080204" pitchFamily="50" charset="-128"/>
              <a:ea typeface="ＭＳ Ｐゴシック" panose="020B0600070205080204" pitchFamily="50" charset="-128"/>
            </a:rPr>
            <a:t>円増加となり、過去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年間で増加傾向であるが、類似団体、全国及び神奈川県平均をいずれも下回っている。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年度は、退職者が少なく退職手当（人件費）は減少したものの、新型コロナワクチン接種の本格実施に伴う委託料等（物件費）増が上回ったため、前年度より増加した。</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111978</xdr:rowOff>
    </xdr:from>
    <xdr:to>
      <xdr:col>23</xdr:col>
      <xdr:colOff>133350</xdr:colOff>
      <xdr:row>83</xdr:row>
      <xdr:rowOff>134057</xdr:rowOff>
    </xdr:to>
    <xdr:cxnSp macro="">
      <xdr:nvCxnSpPr>
        <xdr:cNvPr id="199" name="直線コネクタ 198"/>
        <xdr:cNvCxnSpPr/>
      </xdr:nvCxnSpPr>
      <xdr:spPr>
        <a:xfrm>
          <a:off x="4114800" y="14342328"/>
          <a:ext cx="8382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78923</xdr:rowOff>
    </xdr:from>
    <xdr:ext cx="762000" cy="259045"/>
    <xdr:sp macro="" textlink="">
      <xdr:nvSpPr>
        <xdr:cNvPr id="200" name="人件費・物件費等の状況平均値テキスト"/>
        <xdr:cNvSpPr txBox="1"/>
      </xdr:nvSpPr>
      <xdr:spPr>
        <a:xfrm>
          <a:off x="5041900" y="14480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61345</xdr:rowOff>
    </xdr:from>
    <xdr:to>
      <xdr:col>19</xdr:col>
      <xdr:colOff>133350</xdr:colOff>
      <xdr:row>83</xdr:row>
      <xdr:rowOff>111978</xdr:rowOff>
    </xdr:to>
    <xdr:cxnSp macro="">
      <xdr:nvCxnSpPr>
        <xdr:cNvPr id="202" name="直線コネクタ 201"/>
        <xdr:cNvCxnSpPr/>
      </xdr:nvCxnSpPr>
      <xdr:spPr>
        <a:xfrm>
          <a:off x="3225800" y="14120245"/>
          <a:ext cx="889000" cy="2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62369</xdr:rowOff>
    </xdr:from>
    <xdr:ext cx="736600" cy="259045"/>
    <xdr:sp macro="" textlink="">
      <xdr:nvSpPr>
        <xdr:cNvPr id="204" name="テキスト ボックス 203"/>
        <xdr:cNvSpPr txBox="1"/>
      </xdr:nvSpPr>
      <xdr:spPr>
        <a:xfrm>
          <a:off x="3733800" y="144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40043</xdr:rowOff>
    </xdr:from>
    <xdr:to>
      <xdr:col>15</xdr:col>
      <xdr:colOff>82550</xdr:colOff>
      <xdr:row>82</xdr:row>
      <xdr:rowOff>61345</xdr:rowOff>
    </xdr:to>
    <xdr:cxnSp macro="">
      <xdr:nvCxnSpPr>
        <xdr:cNvPr id="205" name="直線コネクタ 204"/>
        <xdr:cNvCxnSpPr/>
      </xdr:nvCxnSpPr>
      <xdr:spPr>
        <a:xfrm>
          <a:off x="2336800" y="14098943"/>
          <a:ext cx="889000" cy="2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123286</xdr:rowOff>
    </xdr:from>
    <xdr:ext cx="762000" cy="259045"/>
    <xdr:sp macro="" textlink="">
      <xdr:nvSpPr>
        <xdr:cNvPr id="207" name="テキスト ボックス 206"/>
        <xdr:cNvSpPr txBox="1"/>
      </xdr:nvSpPr>
      <xdr:spPr>
        <a:xfrm>
          <a:off x="2844800" y="143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12740</xdr:rowOff>
    </xdr:from>
    <xdr:to>
      <xdr:col>11</xdr:col>
      <xdr:colOff>31750</xdr:colOff>
      <xdr:row>82</xdr:row>
      <xdr:rowOff>40043</xdr:rowOff>
    </xdr:to>
    <xdr:cxnSp macro="">
      <xdr:nvCxnSpPr>
        <xdr:cNvPr id="208" name="直線コネクタ 207"/>
        <xdr:cNvCxnSpPr/>
      </xdr:nvCxnSpPr>
      <xdr:spPr>
        <a:xfrm>
          <a:off x="1447800" y="14071640"/>
          <a:ext cx="889000" cy="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74958</xdr:rowOff>
    </xdr:from>
    <xdr:ext cx="762000" cy="259045"/>
    <xdr:sp macro="" textlink="">
      <xdr:nvSpPr>
        <xdr:cNvPr id="210" name="テキスト ボックス 209"/>
        <xdr:cNvSpPr txBox="1"/>
      </xdr:nvSpPr>
      <xdr:spPr>
        <a:xfrm>
          <a:off x="1955800" y="1430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38056</xdr:rowOff>
    </xdr:from>
    <xdr:ext cx="762000" cy="259045"/>
    <xdr:sp macro="" textlink="">
      <xdr:nvSpPr>
        <xdr:cNvPr id="212" name="テキスト ボックス 211"/>
        <xdr:cNvSpPr txBox="1"/>
      </xdr:nvSpPr>
      <xdr:spPr>
        <a:xfrm>
          <a:off x="1066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83257</xdr:rowOff>
    </xdr:from>
    <xdr:to>
      <xdr:col>23</xdr:col>
      <xdr:colOff>184150</xdr:colOff>
      <xdr:row>84</xdr:row>
      <xdr:rowOff>13407</xdr:rowOff>
    </xdr:to>
    <xdr:sp macro="" textlink="">
      <xdr:nvSpPr>
        <xdr:cNvPr id="218" name="楕円 217"/>
        <xdr:cNvSpPr/>
      </xdr:nvSpPr>
      <xdr:spPr>
        <a:xfrm>
          <a:off x="4902200" y="143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99784</xdr:rowOff>
    </xdr:from>
    <xdr:ext cx="762000" cy="259045"/>
    <xdr:sp macro="" textlink="">
      <xdr:nvSpPr>
        <xdr:cNvPr id="219" name="人件費・物件費等の状況該当値テキスト"/>
        <xdr:cNvSpPr txBox="1"/>
      </xdr:nvSpPr>
      <xdr:spPr>
        <a:xfrm>
          <a:off x="5041900" y="141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61178</xdr:rowOff>
    </xdr:from>
    <xdr:to>
      <xdr:col>19</xdr:col>
      <xdr:colOff>184150</xdr:colOff>
      <xdr:row>83</xdr:row>
      <xdr:rowOff>162778</xdr:rowOff>
    </xdr:to>
    <xdr:sp macro="" textlink="">
      <xdr:nvSpPr>
        <xdr:cNvPr id="220" name="楕円 219"/>
        <xdr:cNvSpPr/>
      </xdr:nvSpPr>
      <xdr:spPr>
        <a:xfrm>
          <a:off x="4064000" y="142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xdr:rowOff>
    </xdr:from>
    <xdr:ext cx="736600" cy="259045"/>
    <xdr:sp macro="" textlink="">
      <xdr:nvSpPr>
        <xdr:cNvPr id="221" name="テキスト ボックス 220"/>
        <xdr:cNvSpPr txBox="1"/>
      </xdr:nvSpPr>
      <xdr:spPr>
        <a:xfrm>
          <a:off x="3733800" y="1406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10545</xdr:rowOff>
    </xdr:from>
    <xdr:to>
      <xdr:col>15</xdr:col>
      <xdr:colOff>133350</xdr:colOff>
      <xdr:row>82</xdr:row>
      <xdr:rowOff>112145</xdr:rowOff>
    </xdr:to>
    <xdr:sp macro="" textlink="">
      <xdr:nvSpPr>
        <xdr:cNvPr id="222" name="楕円 221"/>
        <xdr:cNvSpPr/>
      </xdr:nvSpPr>
      <xdr:spPr>
        <a:xfrm>
          <a:off x="3175000" y="140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122322</xdr:rowOff>
    </xdr:from>
    <xdr:ext cx="762000" cy="259045"/>
    <xdr:sp macro="" textlink="">
      <xdr:nvSpPr>
        <xdr:cNvPr id="223" name="テキスト ボックス 222"/>
        <xdr:cNvSpPr txBox="1"/>
      </xdr:nvSpPr>
      <xdr:spPr>
        <a:xfrm>
          <a:off x="2844800" y="1383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160693</xdr:rowOff>
    </xdr:from>
    <xdr:to>
      <xdr:col>11</xdr:col>
      <xdr:colOff>82550</xdr:colOff>
      <xdr:row>82</xdr:row>
      <xdr:rowOff>90843</xdr:rowOff>
    </xdr:to>
    <xdr:sp macro="" textlink="">
      <xdr:nvSpPr>
        <xdr:cNvPr id="224" name="楕円 223"/>
        <xdr:cNvSpPr/>
      </xdr:nvSpPr>
      <xdr:spPr>
        <a:xfrm>
          <a:off x="2286000" y="1404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101020</xdr:rowOff>
    </xdr:from>
    <xdr:ext cx="762000" cy="259045"/>
    <xdr:sp macro="" textlink="">
      <xdr:nvSpPr>
        <xdr:cNvPr id="225" name="テキスト ボックス 224"/>
        <xdr:cNvSpPr txBox="1"/>
      </xdr:nvSpPr>
      <xdr:spPr>
        <a:xfrm>
          <a:off x="1955800" y="1381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133390</xdr:rowOff>
    </xdr:from>
    <xdr:to>
      <xdr:col>7</xdr:col>
      <xdr:colOff>31750</xdr:colOff>
      <xdr:row>82</xdr:row>
      <xdr:rowOff>63540</xdr:rowOff>
    </xdr:to>
    <xdr:sp macro="" textlink="">
      <xdr:nvSpPr>
        <xdr:cNvPr id="226" name="楕円 225"/>
        <xdr:cNvSpPr/>
      </xdr:nvSpPr>
      <xdr:spPr>
        <a:xfrm>
          <a:off x="1397000" y="140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73717</xdr:rowOff>
    </xdr:from>
    <xdr:ext cx="762000" cy="259045"/>
    <xdr:sp macro="" textlink="">
      <xdr:nvSpPr>
        <xdr:cNvPr id="227" name="テキスト ボックス 226"/>
        <xdr:cNvSpPr txBox="1"/>
      </xdr:nvSpPr>
      <xdr:spPr>
        <a:xfrm>
          <a:off x="1066800" y="137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国家公務員の給与水準とほぼ同水準だが、初任給基準や給料表が国と異なるため高くなっている。今後、採用及び退職により変動が見込まれるが、より一層の給与適正化に努める。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89</xdr:row>
      <xdr:rowOff>907</xdr:rowOff>
    </xdr:to>
    <xdr:cxnSp macro="">
      <xdr:nvCxnSpPr>
        <xdr:cNvPr id="263" name="直線コネクタ 262"/>
        <xdr:cNvCxnSpPr/>
      </xdr:nvCxnSpPr>
      <xdr:spPr>
        <a:xfrm>
          <a:off x="16179800" y="1525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907</xdr:rowOff>
    </xdr:to>
    <xdr:cxnSp macro="">
      <xdr:nvCxnSpPr>
        <xdr:cNvPr id="266" name="直線コネクタ 265"/>
        <xdr:cNvCxnSpPr/>
      </xdr:nvCxnSpPr>
      <xdr:spPr>
        <a:xfrm>
          <a:off x="15290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88</xdr:row>
      <xdr:rowOff>137886</xdr:rowOff>
    </xdr:to>
    <xdr:cxnSp macro="">
      <xdr:nvCxnSpPr>
        <xdr:cNvPr id="269" name="直線コネクタ 268"/>
        <xdr:cNvCxnSpPr/>
      </xdr:nvCxnSpPr>
      <xdr:spPr>
        <a:xfrm flipV="1">
          <a:off x="14401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137886</xdr:rowOff>
    </xdr:to>
    <xdr:cxnSp macro="">
      <xdr:nvCxnSpPr>
        <xdr:cNvPr id="272" name="直線コネクタ 271"/>
        <xdr:cNvCxnSpPr/>
      </xdr:nvCxnSpPr>
      <xdr:spPr>
        <a:xfrm>
          <a:off x="13512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4" name="テキスト ボックス 273"/>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6" name="テキスト ボックス 275"/>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82" name="楕円 281"/>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17434</xdr:rowOff>
    </xdr:from>
    <xdr:ext cx="762000" cy="259045"/>
    <xdr:sp macro="" textlink="">
      <xdr:nvSpPr>
        <xdr:cNvPr id="283" name="給与水準   （国との比較）該当値テキスト"/>
        <xdr:cNvSpPr txBox="1"/>
      </xdr:nvSpPr>
      <xdr:spPr>
        <a:xfrm>
          <a:off x="17106900" y="1510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84" name="楕円 283"/>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85" name="テキスト ボックス 284"/>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6" name="楕円 285"/>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7" name="テキスト ボックス 286"/>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8" name="楕円 287"/>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9" name="テキスト ボックス 288"/>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90" name="楕円 289"/>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91" name="テキスト ボックス 290"/>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上回った。過去５年間ほぼ横ばいで推移している。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74613</xdr:rowOff>
    </xdr:from>
    <xdr:to>
      <xdr:col>81</xdr:col>
      <xdr:colOff>44450</xdr:colOff>
      <xdr:row>62</xdr:row>
      <xdr:rowOff>76623</xdr:rowOff>
    </xdr:to>
    <xdr:cxnSp macro="">
      <xdr:nvCxnSpPr>
        <xdr:cNvPr id="326" name="直線コネクタ 325"/>
        <xdr:cNvCxnSpPr/>
      </xdr:nvCxnSpPr>
      <xdr:spPr>
        <a:xfrm>
          <a:off x="16179800" y="10704513"/>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7" name="定員管理の状況平均値テキスト"/>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74613</xdr:rowOff>
    </xdr:from>
    <xdr:to>
      <xdr:col>77</xdr:col>
      <xdr:colOff>44450</xdr:colOff>
      <xdr:row>62</xdr:row>
      <xdr:rowOff>76623</xdr:rowOff>
    </xdr:to>
    <xdr:cxnSp macro="">
      <xdr:nvCxnSpPr>
        <xdr:cNvPr id="329" name="直線コネクタ 328"/>
        <xdr:cNvCxnSpPr/>
      </xdr:nvCxnSpPr>
      <xdr:spPr>
        <a:xfrm flipV="1">
          <a:off x="15290800" y="1070451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1" name="テキスト ボックス 330"/>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76623</xdr:rowOff>
    </xdr:from>
    <xdr:to>
      <xdr:col>72</xdr:col>
      <xdr:colOff>203200</xdr:colOff>
      <xdr:row>62</xdr:row>
      <xdr:rowOff>78634</xdr:rowOff>
    </xdr:to>
    <xdr:cxnSp macro="">
      <xdr:nvCxnSpPr>
        <xdr:cNvPr id="332" name="直線コネクタ 331"/>
        <xdr:cNvCxnSpPr/>
      </xdr:nvCxnSpPr>
      <xdr:spPr>
        <a:xfrm flipV="1">
          <a:off x="14401800" y="1070652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4" name="テキスト ボックス 333"/>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78634</xdr:rowOff>
    </xdr:from>
    <xdr:to>
      <xdr:col>68</xdr:col>
      <xdr:colOff>152400</xdr:colOff>
      <xdr:row>62</xdr:row>
      <xdr:rowOff>80645</xdr:rowOff>
    </xdr:to>
    <xdr:cxnSp macro="">
      <xdr:nvCxnSpPr>
        <xdr:cNvPr id="335" name="直線コネクタ 334"/>
        <xdr:cNvCxnSpPr/>
      </xdr:nvCxnSpPr>
      <xdr:spPr>
        <a:xfrm flipV="1">
          <a:off x="13512800" y="1070853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7" name="テキスト ボックス 336"/>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25823</xdr:rowOff>
    </xdr:from>
    <xdr:to>
      <xdr:col>81</xdr:col>
      <xdr:colOff>95250</xdr:colOff>
      <xdr:row>62</xdr:row>
      <xdr:rowOff>127423</xdr:rowOff>
    </xdr:to>
    <xdr:sp macro="" textlink="">
      <xdr:nvSpPr>
        <xdr:cNvPr id="345" name="楕円 344"/>
        <xdr:cNvSpPr/>
      </xdr:nvSpPr>
      <xdr:spPr>
        <a:xfrm>
          <a:off x="16967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42350</xdr:rowOff>
    </xdr:from>
    <xdr:ext cx="762000" cy="259045"/>
    <xdr:sp macro="" textlink="">
      <xdr:nvSpPr>
        <xdr:cNvPr id="346" name="定員管理の状況該当値テキスト"/>
        <xdr:cNvSpPr txBox="1"/>
      </xdr:nvSpPr>
      <xdr:spPr>
        <a:xfrm>
          <a:off x="17106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23813</xdr:rowOff>
    </xdr:from>
    <xdr:to>
      <xdr:col>77</xdr:col>
      <xdr:colOff>95250</xdr:colOff>
      <xdr:row>62</xdr:row>
      <xdr:rowOff>125413</xdr:rowOff>
    </xdr:to>
    <xdr:sp macro="" textlink="">
      <xdr:nvSpPr>
        <xdr:cNvPr id="347" name="楕円 346"/>
        <xdr:cNvSpPr/>
      </xdr:nvSpPr>
      <xdr:spPr>
        <a:xfrm>
          <a:off x="16129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135590</xdr:rowOff>
    </xdr:from>
    <xdr:ext cx="736600" cy="259045"/>
    <xdr:sp macro="" textlink="">
      <xdr:nvSpPr>
        <xdr:cNvPr id="348" name="テキスト ボックス 347"/>
        <xdr:cNvSpPr txBox="1"/>
      </xdr:nvSpPr>
      <xdr:spPr>
        <a:xfrm>
          <a:off x="15798800" y="1042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25823</xdr:rowOff>
    </xdr:from>
    <xdr:to>
      <xdr:col>73</xdr:col>
      <xdr:colOff>44450</xdr:colOff>
      <xdr:row>62</xdr:row>
      <xdr:rowOff>127423</xdr:rowOff>
    </xdr:to>
    <xdr:sp macro="" textlink="">
      <xdr:nvSpPr>
        <xdr:cNvPr id="349" name="楕円 348"/>
        <xdr:cNvSpPr/>
      </xdr:nvSpPr>
      <xdr:spPr>
        <a:xfrm>
          <a:off x="15240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137600</xdr:rowOff>
    </xdr:from>
    <xdr:ext cx="762000" cy="259045"/>
    <xdr:sp macro="" textlink="">
      <xdr:nvSpPr>
        <xdr:cNvPr id="350" name="テキスト ボックス 349"/>
        <xdr:cNvSpPr txBox="1"/>
      </xdr:nvSpPr>
      <xdr:spPr>
        <a:xfrm>
          <a:off x="14909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27834</xdr:rowOff>
    </xdr:from>
    <xdr:to>
      <xdr:col>68</xdr:col>
      <xdr:colOff>203200</xdr:colOff>
      <xdr:row>62</xdr:row>
      <xdr:rowOff>129434</xdr:rowOff>
    </xdr:to>
    <xdr:sp macro="" textlink="">
      <xdr:nvSpPr>
        <xdr:cNvPr id="351" name="楕円 350"/>
        <xdr:cNvSpPr/>
      </xdr:nvSpPr>
      <xdr:spPr>
        <a:xfrm>
          <a:off x="14351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139611</xdr:rowOff>
    </xdr:from>
    <xdr:ext cx="762000" cy="259045"/>
    <xdr:sp macro="" textlink="">
      <xdr:nvSpPr>
        <xdr:cNvPr id="352" name="テキスト ボックス 351"/>
        <xdr:cNvSpPr txBox="1"/>
      </xdr:nvSpPr>
      <xdr:spPr>
        <a:xfrm>
          <a:off x="14020800" y="1042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29845</xdr:rowOff>
    </xdr:from>
    <xdr:to>
      <xdr:col>64</xdr:col>
      <xdr:colOff>152400</xdr:colOff>
      <xdr:row>62</xdr:row>
      <xdr:rowOff>131445</xdr:rowOff>
    </xdr:to>
    <xdr:sp macro="" textlink="">
      <xdr:nvSpPr>
        <xdr:cNvPr id="353" name="楕円 352"/>
        <xdr:cNvSpPr/>
      </xdr:nvSpPr>
      <xdr:spPr>
        <a:xfrm>
          <a:off x="13462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141622</xdr:rowOff>
    </xdr:from>
    <xdr:ext cx="762000" cy="259045"/>
    <xdr:sp macro="" textlink="">
      <xdr:nvSpPr>
        <xdr:cNvPr id="354" name="テキスト ボックス 353"/>
        <xdr:cNvSpPr txBox="1"/>
      </xdr:nvSpPr>
      <xdr:spPr>
        <a:xfrm>
          <a:off x="13131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い比率となったものの、全国及び神奈川県平均を下回った。これは、一般会計で借り入れた地方債の元利償還金、公債費に準ずる債務負担行為に基づく支出額等の増加により、単年度比率が前年度に比べ上昇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年度の単年度比率と比べても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ポイント上昇したため、令和元年度から令和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ヵ年平均においては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ポイント上昇したことによる。今後は、緊急度・住民ニーズを的確に把握した事業の選択により、起債に大きく頼ることとない財政運営に努める。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168275</xdr:rowOff>
    </xdr:from>
    <xdr:to>
      <xdr:col>81</xdr:col>
      <xdr:colOff>44450</xdr:colOff>
      <xdr:row>39</xdr:row>
      <xdr:rowOff>47096</xdr:rowOff>
    </xdr:to>
    <xdr:cxnSp macro="">
      <xdr:nvCxnSpPr>
        <xdr:cNvPr id="390" name="直線コネクタ 389"/>
        <xdr:cNvCxnSpPr/>
      </xdr:nvCxnSpPr>
      <xdr:spPr>
        <a:xfrm>
          <a:off x="16179800" y="6683375"/>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16933</xdr:rowOff>
    </xdr:to>
    <xdr:cxnSp macro="">
      <xdr:nvCxnSpPr>
        <xdr:cNvPr id="393" name="直線コネクタ 392"/>
        <xdr:cNvCxnSpPr/>
      </xdr:nvCxnSpPr>
      <xdr:spPr>
        <a:xfrm flipV="1">
          <a:off x="15290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57150</xdr:rowOff>
    </xdr:to>
    <xdr:cxnSp macro="">
      <xdr:nvCxnSpPr>
        <xdr:cNvPr id="396" name="直線コネクタ 395"/>
        <xdr:cNvCxnSpPr/>
      </xdr:nvCxnSpPr>
      <xdr:spPr>
        <a:xfrm flipV="1">
          <a:off x="14401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137583</xdr:rowOff>
    </xdr:to>
    <xdr:cxnSp macro="">
      <xdr:nvCxnSpPr>
        <xdr:cNvPr id="399" name="直線コネクタ 398"/>
        <xdr:cNvCxnSpPr/>
      </xdr:nvCxnSpPr>
      <xdr:spPr>
        <a:xfrm flipV="1">
          <a:off x="13512800" y="67437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167746</xdr:rowOff>
    </xdr:from>
    <xdr:to>
      <xdr:col>81</xdr:col>
      <xdr:colOff>95250</xdr:colOff>
      <xdr:row>39</xdr:row>
      <xdr:rowOff>97896</xdr:rowOff>
    </xdr:to>
    <xdr:sp macro="" textlink="">
      <xdr:nvSpPr>
        <xdr:cNvPr id="409" name="楕円 408"/>
        <xdr:cNvSpPr/>
      </xdr:nvSpPr>
      <xdr:spPr>
        <a:xfrm>
          <a:off x="169672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12823</xdr:rowOff>
    </xdr:from>
    <xdr:ext cx="762000" cy="259045"/>
    <xdr:sp macro="" textlink="">
      <xdr:nvSpPr>
        <xdr:cNvPr id="410" name="公債費負担の状況該当値テキスト"/>
        <xdr:cNvSpPr txBox="1"/>
      </xdr:nvSpPr>
      <xdr:spPr>
        <a:xfrm>
          <a:off x="171069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117475</xdr:rowOff>
    </xdr:from>
    <xdr:to>
      <xdr:col>77</xdr:col>
      <xdr:colOff>95250</xdr:colOff>
      <xdr:row>39</xdr:row>
      <xdr:rowOff>47625</xdr:rowOff>
    </xdr:to>
    <xdr:sp macro="" textlink="">
      <xdr:nvSpPr>
        <xdr:cNvPr id="411" name="楕円 410"/>
        <xdr:cNvSpPr/>
      </xdr:nvSpPr>
      <xdr:spPr>
        <a:xfrm>
          <a:off x="16129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412" name="テキスト ボックス 411"/>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13" name="楕円 412"/>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14" name="テキスト ボックス 413"/>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5" name="楕円 414"/>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6" name="テキスト ボックス 415"/>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7" name="楕円 416"/>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8" name="テキスト ボックス 417"/>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ポイント下回り、過去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年間で最も低い比率となった。この比率は、全国及び神奈川県平均を下回っている。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標準財政規模の増により、将来負担比率の分母が増加し、地方債現在高の減少、下水道事業債等の元金償還に充てる一般会計の負担金見込額の減少、財政調整基金増による充当可能財源等の増加により、将来負担比率の分子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今後も後世への負担を少しでも軽減できるよう、事業実施の適正化を図り、財政の健全化に努める。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140426</xdr:rowOff>
    </xdr:from>
    <xdr:to>
      <xdr:col>81</xdr:col>
      <xdr:colOff>44450</xdr:colOff>
      <xdr:row>15</xdr:row>
      <xdr:rowOff>156845</xdr:rowOff>
    </xdr:to>
    <xdr:cxnSp macro="">
      <xdr:nvCxnSpPr>
        <xdr:cNvPr id="454" name="直線コネクタ 453"/>
        <xdr:cNvCxnSpPr/>
      </xdr:nvCxnSpPr>
      <xdr:spPr>
        <a:xfrm flipV="1">
          <a:off x="16179800" y="2540726"/>
          <a:ext cx="838200" cy="1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156845</xdr:rowOff>
    </xdr:from>
    <xdr:to>
      <xdr:col>77</xdr:col>
      <xdr:colOff>44450</xdr:colOff>
      <xdr:row>16</xdr:row>
      <xdr:rowOff>56062</xdr:rowOff>
    </xdr:to>
    <xdr:cxnSp macro="">
      <xdr:nvCxnSpPr>
        <xdr:cNvPr id="457" name="直線コネクタ 456"/>
        <xdr:cNvCxnSpPr/>
      </xdr:nvCxnSpPr>
      <xdr:spPr>
        <a:xfrm flipV="1">
          <a:off x="15290800" y="2728595"/>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8" name="フローチャート: 判断 457"/>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9" name="テキスト ボックス 458"/>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165463</xdr:rowOff>
    </xdr:from>
    <xdr:to>
      <xdr:col>72</xdr:col>
      <xdr:colOff>203200</xdr:colOff>
      <xdr:row>16</xdr:row>
      <xdr:rowOff>56062</xdr:rowOff>
    </xdr:to>
    <xdr:cxnSp macro="">
      <xdr:nvCxnSpPr>
        <xdr:cNvPr id="460" name="直線コネクタ 459"/>
        <xdr:cNvCxnSpPr/>
      </xdr:nvCxnSpPr>
      <xdr:spPr>
        <a:xfrm>
          <a:off x="14401800" y="273721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126637</xdr:rowOff>
    </xdr:from>
    <xdr:to>
      <xdr:col>73</xdr:col>
      <xdr:colOff>44450</xdr:colOff>
      <xdr:row>14</xdr:row>
      <xdr:rowOff>56787</xdr:rowOff>
    </xdr:to>
    <xdr:sp macro="" textlink="">
      <xdr:nvSpPr>
        <xdr:cNvPr id="461" name="フローチャート: 判断 460"/>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62" name="テキスト ボックス 461"/>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161109</xdr:rowOff>
    </xdr:from>
    <xdr:to>
      <xdr:col>68</xdr:col>
      <xdr:colOff>152400</xdr:colOff>
      <xdr:row>15</xdr:row>
      <xdr:rowOff>165463</xdr:rowOff>
    </xdr:to>
    <xdr:cxnSp macro="">
      <xdr:nvCxnSpPr>
        <xdr:cNvPr id="463" name="直線コネクタ 462"/>
        <xdr:cNvCxnSpPr/>
      </xdr:nvCxnSpPr>
      <xdr:spPr>
        <a:xfrm>
          <a:off x="13512800" y="2561409"/>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64" name="フローチャート: 判断 463"/>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5" name="テキスト ボックス 464"/>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6" name="フローチャート: 判断 465"/>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7" name="テキスト ボックス 466"/>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89626</xdr:rowOff>
    </xdr:from>
    <xdr:to>
      <xdr:col>81</xdr:col>
      <xdr:colOff>95250</xdr:colOff>
      <xdr:row>15</xdr:row>
      <xdr:rowOff>19776</xdr:rowOff>
    </xdr:to>
    <xdr:sp macro="" textlink="">
      <xdr:nvSpPr>
        <xdr:cNvPr id="473" name="楕円 472"/>
        <xdr:cNvSpPr/>
      </xdr:nvSpPr>
      <xdr:spPr>
        <a:xfrm>
          <a:off x="169672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61703</xdr:rowOff>
    </xdr:from>
    <xdr:ext cx="762000" cy="259045"/>
    <xdr:sp macro="" textlink="">
      <xdr:nvSpPr>
        <xdr:cNvPr id="474" name="将来負担の状況該当値テキスト"/>
        <xdr:cNvSpPr txBox="1"/>
      </xdr:nvSpPr>
      <xdr:spPr>
        <a:xfrm>
          <a:off x="17106900" y="246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106045</xdr:rowOff>
    </xdr:from>
    <xdr:to>
      <xdr:col>77</xdr:col>
      <xdr:colOff>95250</xdr:colOff>
      <xdr:row>16</xdr:row>
      <xdr:rowOff>36195</xdr:rowOff>
    </xdr:to>
    <xdr:sp macro="" textlink="">
      <xdr:nvSpPr>
        <xdr:cNvPr id="475" name="楕円 474"/>
        <xdr:cNvSpPr/>
      </xdr:nvSpPr>
      <xdr:spPr>
        <a:xfrm>
          <a:off x="16129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20972</xdr:rowOff>
    </xdr:from>
    <xdr:ext cx="736600" cy="259045"/>
    <xdr:sp macro="" textlink="">
      <xdr:nvSpPr>
        <xdr:cNvPr id="476" name="テキスト ボックス 475"/>
        <xdr:cNvSpPr txBox="1"/>
      </xdr:nvSpPr>
      <xdr:spPr>
        <a:xfrm>
          <a:off x="15798800" y="276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5262</xdr:rowOff>
    </xdr:from>
    <xdr:to>
      <xdr:col>73</xdr:col>
      <xdr:colOff>44450</xdr:colOff>
      <xdr:row>16</xdr:row>
      <xdr:rowOff>106862</xdr:rowOff>
    </xdr:to>
    <xdr:sp macro="" textlink="">
      <xdr:nvSpPr>
        <xdr:cNvPr id="477" name="楕円 476"/>
        <xdr:cNvSpPr/>
      </xdr:nvSpPr>
      <xdr:spPr>
        <a:xfrm>
          <a:off x="15240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91639</xdr:rowOff>
    </xdr:from>
    <xdr:ext cx="762000" cy="259045"/>
    <xdr:sp macro="" textlink="">
      <xdr:nvSpPr>
        <xdr:cNvPr id="478" name="テキスト ボックス 477"/>
        <xdr:cNvSpPr txBox="1"/>
      </xdr:nvSpPr>
      <xdr:spPr>
        <a:xfrm>
          <a:off x="14909800" y="28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114663</xdr:rowOff>
    </xdr:from>
    <xdr:to>
      <xdr:col>68</xdr:col>
      <xdr:colOff>203200</xdr:colOff>
      <xdr:row>16</xdr:row>
      <xdr:rowOff>44813</xdr:rowOff>
    </xdr:to>
    <xdr:sp macro="" textlink="">
      <xdr:nvSpPr>
        <xdr:cNvPr id="479" name="楕円 478"/>
        <xdr:cNvSpPr/>
      </xdr:nvSpPr>
      <xdr:spPr>
        <a:xfrm>
          <a:off x="14351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29590</xdr:rowOff>
    </xdr:from>
    <xdr:ext cx="762000" cy="259045"/>
    <xdr:sp macro="" textlink="">
      <xdr:nvSpPr>
        <xdr:cNvPr id="480" name="テキスト ボックス 479"/>
        <xdr:cNvSpPr txBox="1"/>
      </xdr:nvSpPr>
      <xdr:spPr>
        <a:xfrm>
          <a:off x="14020800" y="27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110309</xdr:rowOff>
    </xdr:from>
    <xdr:to>
      <xdr:col>64</xdr:col>
      <xdr:colOff>152400</xdr:colOff>
      <xdr:row>15</xdr:row>
      <xdr:rowOff>40459</xdr:rowOff>
    </xdr:to>
    <xdr:sp macro="" textlink="">
      <xdr:nvSpPr>
        <xdr:cNvPr id="481" name="楕円 480"/>
        <xdr:cNvSpPr/>
      </xdr:nvSpPr>
      <xdr:spPr>
        <a:xfrm>
          <a:off x="13462000" y="25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25236</xdr:rowOff>
    </xdr:from>
    <xdr:ext cx="762000" cy="259045"/>
    <xdr:sp macro="" textlink="">
      <xdr:nvSpPr>
        <xdr:cNvPr id="482" name="テキスト ボックス 481"/>
        <xdr:cNvSpPr txBox="1"/>
      </xdr:nvSpPr>
      <xdr:spPr>
        <a:xfrm>
          <a:off x="13131800" y="259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144780</xdr:colOff>
      <xdr:row>26</xdr:row>
      <xdr:rowOff>38100</xdr:rowOff>
    </xdr:from>
    <xdr:ext cx="9099176" cy="518160"/>
    <xdr:sp macro="" textlink="">
      <xdr:nvSpPr>
        <xdr:cNvPr id="483" name="テキスト ボックス 482">
          <a:extLst>
            <a:ext uri="{FF2B5EF4-FFF2-40B4-BE49-F238E27FC236}">
              <a16:creationId xmlns:a16="http://schemas.microsoft.com/office/drawing/2014/main" id="{B7833EC5-7802-49C9-93AF-5F55205E114C}"/>
            </a:ext>
          </a:extLst>
        </xdr:cNvPr>
        <xdr:cNvSpPr txBox="1"/>
      </xdr:nvSpPr>
      <xdr:spPr>
        <a:xfrm>
          <a:off x="716280" y="4396740"/>
          <a:ext cx="9099176" cy="518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a:t>
          </a:r>
          <a:r>
            <a:rPr kumimoji="1" lang="ja-JP" altLang="en-US" sz="1000">
              <a:solidFill>
                <a:sysClr val="windowText" lastClr="000000"/>
              </a:solidFill>
              <a:latin typeface="+mn-ea"/>
              <a:ea typeface="+mn-ea"/>
            </a:rPr>
            <a:t>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131,709
128,434
17.57
51,589,454
49,147,184
2,242,887
26,180,885
27,912,035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番目に低い比率となった。神奈川県平均を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ポイント下回ったが、全国平均を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退職者が前年度よりも少なく、退職手当支給額の減等により、分子の経常経費充当一般財源が減少した一方、分母（経常一般財源収入及び臨時財政対策債）の増加したため、比率は前年度より低下した。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41</xdr:row>
      <xdr:rowOff>115570</xdr:rowOff>
    </xdr:to>
    <xdr:cxnSp macro="">
      <xdr:nvCxnSpPr>
        <xdr:cNvPr id="64" name="直線コネクタ 63"/>
        <xdr:cNvCxnSpPr/>
      </xdr:nvCxnSpPr>
      <xdr:spPr>
        <a:xfrm flipV="1">
          <a:off x="3987800" y="682498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127017</xdr:rowOff>
    </xdr:from>
    <xdr:ext cx="762000" cy="259045"/>
    <xdr:sp macro="" textlink="">
      <xdr:nvSpPr>
        <xdr:cNvPr id="65" name="人件費平均値テキスト"/>
        <xdr:cNvSpPr txBox="1"/>
      </xdr:nvSpPr>
      <xdr:spPr>
        <a:xfrm>
          <a:off x="4914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85852</xdr:rowOff>
    </xdr:from>
    <xdr:to>
      <xdr:col>19</xdr:col>
      <xdr:colOff>187325</xdr:colOff>
      <xdr:row>41</xdr:row>
      <xdr:rowOff>115570</xdr:rowOff>
    </xdr:to>
    <xdr:cxnSp macro="">
      <xdr:nvCxnSpPr>
        <xdr:cNvPr id="67" name="直線コネクタ 66"/>
        <xdr:cNvCxnSpPr/>
      </xdr:nvCxnSpPr>
      <xdr:spPr>
        <a:xfrm>
          <a:off x="3098800" y="69438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34815</xdr:rowOff>
    </xdr:from>
    <xdr:ext cx="736600" cy="259045"/>
    <xdr:sp macro="" textlink="">
      <xdr:nvSpPr>
        <xdr:cNvPr id="69" name="テキスト ボックス 68"/>
        <xdr:cNvSpPr txBox="1"/>
      </xdr:nvSpPr>
      <xdr:spPr>
        <a:xfrm>
          <a:off x="3606800" y="63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85852</xdr:rowOff>
    </xdr:from>
    <xdr:to>
      <xdr:col>15</xdr:col>
      <xdr:colOff>98425</xdr:colOff>
      <xdr:row>40</xdr:row>
      <xdr:rowOff>122428</xdr:rowOff>
    </xdr:to>
    <xdr:cxnSp macro="">
      <xdr:nvCxnSpPr>
        <xdr:cNvPr id="70" name="直線コネクタ 69"/>
        <xdr:cNvCxnSpPr/>
      </xdr:nvCxnSpPr>
      <xdr:spPr>
        <a:xfrm flipV="1">
          <a:off x="2209800" y="69438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87393</xdr:rowOff>
    </xdr:from>
    <xdr:ext cx="762000" cy="259045"/>
    <xdr:sp macro="" textlink="">
      <xdr:nvSpPr>
        <xdr:cNvPr id="72" name="テキスト ボックス 71"/>
        <xdr:cNvSpPr txBox="1"/>
      </xdr:nvSpPr>
      <xdr:spPr>
        <a:xfrm>
          <a:off x="2717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101854</xdr:rowOff>
    </xdr:from>
    <xdr:to>
      <xdr:col>11</xdr:col>
      <xdr:colOff>9525</xdr:colOff>
      <xdr:row>40</xdr:row>
      <xdr:rowOff>122428</xdr:rowOff>
    </xdr:to>
    <xdr:cxnSp macro="">
      <xdr:nvCxnSpPr>
        <xdr:cNvPr id="73" name="直線コネクタ 72"/>
        <xdr:cNvCxnSpPr/>
      </xdr:nvCxnSpPr>
      <xdr:spPr>
        <a:xfrm>
          <a:off x="1320800" y="678840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96537</xdr:rowOff>
    </xdr:from>
    <xdr:ext cx="762000" cy="259045"/>
    <xdr:sp macro="" textlink="">
      <xdr:nvSpPr>
        <xdr:cNvPr id="77" name="テキスト ボックス 76"/>
        <xdr:cNvSpPr txBox="1"/>
      </xdr:nvSpPr>
      <xdr:spPr>
        <a:xfrm>
          <a:off x="93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3" name="楕円 82"/>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59707</xdr:rowOff>
    </xdr:from>
    <xdr:ext cx="762000" cy="259045"/>
    <xdr:sp macro="" textlink="">
      <xdr:nvSpPr>
        <xdr:cNvPr id="84" name="人件費該当値テキスト"/>
        <xdr:cNvSpPr txBox="1"/>
      </xdr:nvSpPr>
      <xdr:spPr>
        <a:xfrm>
          <a:off x="4914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64770</xdr:rowOff>
    </xdr:from>
    <xdr:to>
      <xdr:col>20</xdr:col>
      <xdr:colOff>38100</xdr:colOff>
      <xdr:row>41</xdr:row>
      <xdr:rowOff>166370</xdr:rowOff>
    </xdr:to>
    <xdr:sp macro="" textlink="">
      <xdr:nvSpPr>
        <xdr:cNvPr id="85" name="楕円 84"/>
        <xdr:cNvSpPr/>
      </xdr:nvSpPr>
      <xdr:spPr>
        <a:xfrm>
          <a:off x="3937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151147</xdr:rowOff>
    </xdr:from>
    <xdr:ext cx="736600" cy="259045"/>
    <xdr:sp macro="" textlink="">
      <xdr:nvSpPr>
        <xdr:cNvPr id="86" name="テキスト ボックス 85"/>
        <xdr:cNvSpPr txBox="1"/>
      </xdr:nvSpPr>
      <xdr:spPr>
        <a:xfrm>
          <a:off x="3606800" y="718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35052</xdr:rowOff>
    </xdr:from>
    <xdr:to>
      <xdr:col>15</xdr:col>
      <xdr:colOff>149225</xdr:colOff>
      <xdr:row>40</xdr:row>
      <xdr:rowOff>136652</xdr:rowOff>
    </xdr:to>
    <xdr:sp macro="" textlink="">
      <xdr:nvSpPr>
        <xdr:cNvPr id="87" name="楕円 86"/>
        <xdr:cNvSpPr/>
      </xdr:nvSpPr>
      <xdr:spPr>
        <a:xfrm>
          <a:off x="3048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121429</xdr:rowOff>
    </xdr:from>
    <xdr:ext cx="762000" cy="259045"/>
    <xdr:sp macro="" textlink="">
      <xdr:nvSpPr>
        <xdr:cNvPr id="88" name="テキスト ボックス 87"/>
        <xdr:cNvSpPr txBox="1"/>
      </xdr:nvSpPr>
      <xdr:spPr>
        <a:xfrm>
          <a:off x="2717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71628</xdr:rowOff>
    </xdr:from>
    <xdr:to>
      <xdr:col>11</xdr:col>
      <xdr:colOff>60325</xdr:colOff>
      <xdr:row>41</xdr:row>
      <xdr:rowOff>1778</xdr:rowOff>
    </xdr:to>
    <xdr:sp macro="" textlink="">
      <xdr:nvSpPr>
        <xdr:cNvPr id="89" name="楕円 88"/>
        <xdr:cNvSpPr/>
      </xdr:nvSpPr>
      <xdr:spPr>
        <a:xfrm>
          <a:off x="2159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158005</xdr:rowOff>
    </xdr:from>
    <xdr:ext cx="762000" cy="259045"/>
    <xdr:sp macro="" textlink="">
      <xdr:nvSpPr>
        <xdr:cNvPr id="90" name="テキスト ボックス 89"/>
        <xdr:cNvSpPr txBox="1"/>
      </xdr:nvSpPr>
      <xdr:spPr>
        <a:xfrm>
          <a:off x="1828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51054</xdr:rowOff>
    </xdr:from>
    <xdr:to>
      <xdr:col>6</xdr:col>
      <xdr:colOff>171450</xdr:colOff>
      <xdr:row>39</xdr:row>
      <xdr:rowOff>152654</xdr:rowOff>
    </xdr:to>
    <xdr:sp macro="" textlink="">
      <xdr:nvSpPr>
        <xdr:cNvPr id="91" name="楕円 90"/>
        <xdr:cNvSpPr/>
      </xdr:nvSpPr>
      <xdr:spPr>
        <a:xfrm>
          <a:off x="1270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137431</xdr:rowOff>
    </xdr:from>
    <xdr:ext cx="762000" cy="259045"/>
    <xdr:sp macro="" textlink="">
      <xdr:nvSpPr>
        <xdr:cNvPr id="92" name="テキスト ボックス 91"/>
        <xdr:cNvSpPr txBox="1"/>
      </xdr:nvSpPr>
      <xdr:spPr>
        <a:xfrm>
          <a:off x="939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年間で最も低い比率となった。神奈川県平均を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ポイント上回り、全国平均も</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分子の経常経費充当一般財源が増加したが、分母（経常一般財源収入及び臨時財政対策債）の増加率を下回ったため、比率は前年度より低下した。</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xdr:rowOff>
    </xdr:from>
    <xdr:to>
      <xdr:col>82</xdr:col>
      <xdr:colOff>107950</xdr:colOff>
      <xdr:row>18</xdr:row>
      <xdr:rowOff>83457</xdr:rowOff>
    </xdr:to>
    <xdr:cxnSp macro="">
      <xdr:nvCxnSpPr>
        <xdr:cNvPr id="127" name="直線コネクタ 126"/>
        <xdr:cNvCxnSpPr/>
      </xdr:nvCxnSpPr>
      <xdr:spPr>
        <a:xfrm flipV="1">
          <a:off x="15671800" y="30933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19</xdr:row>
      <xdr:rowOff>53522</xdr:rowOff>
    </xdr:to>
    <xdr:cxnSp macro="">
      <xdr:nvCxnSpPr>
        <xdr:cNvPr id="130" name="直線コネクタ 129"/>
        <xdr:cNvCxnSpPr/>
      </xdr:nvCxnSpPr>
      <xdr:spPr>
        <a:xfrm flipV="1">
          <a:off x="14782800" y="3169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2" name="テキスト ボックス 131"/>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53522</xdr:rowOff>
    </xdr:from>
    <xdr:to>
      <xdr:col>73</xdr:col>
      <xdr:colOff>180975</xdr:colOff>
      <xdr:row>19</xdr:row>
      <xdr:rowOff>107950</xdr:rowOff>
    </xdr:to>
    <xdr:cxnSp macro="">
      <xdr:nvCxnSpPr>
        <xdr:cNvPr id="133" name="直線コネクタ 132"/>
        <xdr:cNvCxnSpPr/>
      </xdr:nvCxnSpPr>
      <xdr:spPr>
        <a:xfrm flipV="1">
          <a:off x="13893800" y="3311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57348</xdr:rowOff>
    </xdr:from>
    <xdr:ext cx="762000" cy="259045"/>
    <xdr:sp macro="" textlink="">
      <xdr:nvSpPr>
        <xdr:cNvPr id="135" name="テキスト ボックス 134"/>
        <xdr:cNvSpPr txBox="1"/>
      </xdr:nvSpPr>
      <xdr:spPr>
        <a:xfrm>
          <a:off x="14401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39914</xdr:rowOff>
    </xdr:from>
    <xdr:to>
      <xdr:col>69</xdr:col>
      <xdr:colOff>92075</xdr:colOff>
      <xdr:row>19</xdr:row>
      <xdr:rowOff>107950</xdr:rowOff>
    </xdr:to>
    <xdr:cxnSp macro="">
      <xdr:nvCxnSpPr>
        <xdr:cNvPr id="136" name="直線コネクタ 135"/>
        <xdr:cNvCxnSpPr/>
      </xdr:nvCxnSpPr>
      <xdr:spPr>
        <a:xfrm>
          <a:off x="13004800" y="3126014"/>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127907</xdr:rowOff>
    </xdr:from>
    <xdr:to>
      <xdr:col>82</xdr:col>
      <xdr:colOff>158750</xdr:colOff>
      <xdr:row>18</xdr:row>
      <xdr:rowOff>58057</xdr:rowOff>
    </xdr:to>
    <xdr:sp macro="" textlink="">
      <xdr:nvSpPr>
        <xdr:cNvPr id="146" name="楕円 145"/>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99984</xdr:rowOff>
    </xdr:from>
    <xdr:ext cx="762000" cy="259045"/>
    <xdr:sp macro="" textlink="">
      <xdr:nvSpPr>
        <xdr:cNvPr id="147" name="物件費該当値テキスト"/>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48" name="楕円 147"/>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49" name="テキスト ボックス 148"/>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2722</xdr:rowOff>
    </xdr:from>
    <xdr:to>
      <xdr:col>74</xdr:col>
      <xdr:colOff>31750</xdr:colOff>
      <xdr:row>19</xdr:row>
      <xdr:rowOff>104322</xdr:rowOff>
    </xdr:to>
    <xdr:sp macro="" textlink="">
      <xdr:nvSpPr>
        <xdr:cNvPr id="150" name="楕円 149"/>
        <xdr:cNvSpPr/>
      </xdr:nvSpPr>
      <xdr:spPr>
        <a:xfrm>
          <a:off x="14732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89099</xdr:rowOff>
    </xdr:from>
    <xdr:ext cx="762000" cy="259045"/>
    <xdr:sp macro="" textlink="">
      <xdr:nvSpPr>
        <xdr:cNvPr id="151" name="テキスト ボックス 150"/>
        <xdr:cNvSpPr txBox="1"/>
      </xdr:nvSpPr>
      <xdr:spPr>
        <a:xfrm>
          <a:off x="14401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2" name="楕円 151"/>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3" name="テキスト ボックス 152"/>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160564</xdr:rowOff>
    </xdr:from>
    <xdr:to>
      <xdr:col>65</xdr:col>
      <xdr:colOff>53975</xdr:colOff>
      <xdr:row>18</xdr:row>
      <xdr:rowOff>90714</xdr:rowOff>
    </xdr:to>
    <xdr:sp macro="" textlink="">
      <xdr:nvSpPr>
        <xdr:cNvPr id="154" name="楕円 153"/>
        <xdr:cNvSpPr/>
      </xdr:nvSpPr>
      <xdr:spPr>
        <a:xfrm>
          <a:off x="12954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75491</xdr:rowOff>
    </xdr:from>
    <xdr:ext cx="762000" cy="259045"/>
    <xdr:sp macro="" textlink="">
      <xdr:nvSpPr>
        <xdr:cNvPr id="155" name="テキスト ボックス 154"/>
        <xdr:cNvSpPr txBox="1"/>
      </xdr:nvSpPr>
      <xdr:spPr>
        <a:xfrm>
          <a:off x="12623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番目に高い比率となった。神奈川県平均を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ポイント下回ったが、全国平均を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小児医療費助成の増等により、分子の経常経費充当一般財源が増加したが、分母（経常一般財源収入及び臨時財政対策債）の増加率を下回ったため、比率は前年度より低下した。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168910</xdr:rowOff>
    </xdr:from>
    <xdr:to>
      <xdr:col>24</xdr:col>
      <xdr:colOff>25400</xdr:colOff>
      <xdr:row>58</xdr:row>
      <xdr:rowOff>20320</xdr:rowOff>
    </xdr:to>
    <xdr:cxnSp macro="">
      <xdr:nvCxnSpPr>
        <xdr:cNvPr id="188" name="直線コネクタ 187"/>
        <xdr:cNvCxnSpPr/>
      </xdr:nvCxnSpPr>
      <xdr:spPr>
        <a:xfrm flipV="1">
          <a:off x="3987800" y="9941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107967</xdr:rowOff>
    </xdr:from>
    <xdr:ext cx="762000" cy="259045"/>
    <xdr:sp macro="" textlink="">
      <xdr:nvSpPr>
        <xdr:cNvPr id="189" name="扶助費平均値テキスト"/>
        <xdr:cNvSpPr txBox="1"/>
      </xdr:nvSpPr>
      <xdr:spPr>
        <a:xfrm>
          <a:off x="4914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92710</xdr:rowOff>
    </xdr:from>
    <xdr:to>
      <xdr:col>19</xdr:col>
      <xdr:colOff>187325</xdr:colOff>
      <xdr:row>58</xdr:row>
      <xdr:rowOff>20320</xdr:rowOff>
    </xdr:to>
    <xdr:cxnSp macro="">
      <xdr:nvCxnSpPr>
        <xdr:cNvPr id="191" name="直線コネクタ 190"/>
        <xdr:cNvCxnSpPr/>
      </xdr:nvCxnSpPr>
      <xdr:spPr>
        <a:xfrm>
          <a:off x="3098800" y="9865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92710</xdr:rowOff>
    </xdr:from>
    <xdr:to>
      <xdr:col>15</xdr:col>
      <xdr:colOff>98425</xdr:colOff>
      <xdr:row>57</xdr:row>
      <xdr:rowOff>153670</xdr:rowOff>
    </xdr:to>
    <xdr:cxnSp macro="">
      <xdr:nvCxnSpPr>
        <xdr:cNvPr id="194" name="直線コネクタ 193"/>
        <xdr:cNvCxnSpPr/>
      </xdr:nvCxnSpPr>
      <xdr:spPr>
        <a:xfrm flipV="1">
          <a:off x="2209800" y="986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6" name="テキスト ボックス 195"/>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153670</xdr:rowOff>
    </xdr:to>
    <xdr:cxnSp macro="">
      <xdr:nvCxnSpPr>
        <xdr:cNvPr id="197" name="直線コネクタ 196"/>
        <xdr:cNvCxnSpPr/>
      </xdr:nvCxnSpPr>
      <xdr:spPr>
        <a:xfrm>
          <a:off x="1320800" y="98044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1" name="テキスト ボックス 200"/>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118110</xdr:rowOff>
    </xdr:from>
    <xdr:to>
      <xdr:col>24</xdr:col>
      <xdr:colOff>76200</xdr:colOff>
      <xdr:row>58</xdr:row>
      <xdr:rowOff>48260</xdr:rowOff>
    </xdr:to>
    <xdr:sp macro="" textlink="">
      <xdr:nvSpPr>
        <xdr:cNvPr id="207" name="楕円 206"/>
        <xdr:cNvSpPr/>
      </xdr:nvSpPr>
      <xdr:spPr>
        <a:xfrm>
          <a:off x="4775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90187</xdr:rowOff>
    </xdr:from>
    <xdr:ext cx="762000" cy="259045"/>
    <xdr:sp macro="" textlink="">
      <xdr:nvSpPr>
        <xdr:cNvPr id="208" name="扶助費該当値テキスト"/>
        <xdr:cNvSpPr txBox="1"/>
      </xdr:nvSpPr>
      <xdr:spPr>
        <a:xfrm>
          <a:off x="4914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140970</xdr:rowOff>
    </xdr:from>
    <xdr:to>
      <xdr:col>20</xdr:col>
      <xdr:colOff>38100</xdr:colOff>
      <xdr:row>58</xdr:row>
      <xdr:rowOff>71120</xdr:rowOff>
    </xdr:to>
    <xdr:sp macro="" textlink="">
      <xdr:nvSpPr>
        <xdr:cNvPr id="209" name="楕円 208"/>
        <xdr:cNvSpPr/>
      </xdr:nvSpPr>
      <xdr:spPr>
        <a:xfrm>
          <a:off x="3937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55897</xdr:rowOff>
    </xdr:from>
    <xdr:ext cx="736600" cy="259045"/>
    <xdr:sp macro="" textlink="">
      <xdr:nvSpPr>
        <xdr:cNvPr id="210" name="テキスト ボックス 209"/>
        <xdr:cNvSpPr txBox="1"/>
      </xdr:nvSpPr>
      <xdr:spPr>
        <a:xfrm>
          <a:off x="3606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41910</xdr:rowOff>
    </xdr:from>
    <xdr:to>
      <xdr:col>15</xdr:col>
      <xdr:colOff>149225</xdr:colOff>
      <xdr:row>57</xdr:row>
      <xdr:rowOff>143510</xdr:rowOff>
    </xdr:to>
    <xdr:sp macro="" textlink="">
      <xdr:nvSpPr>
        <xdr:cNvPr id="211" name="楕円 210"/>
        <xdr:cNvSpPr/>
      </xdr:nvSpPr>
      <xdr:spPr>
        <a:xfrm>
          <a:off x="3048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128287</xdr:rowOff>
    </xdr:from>
    <xdr:ext cx="762000" cy="259045"/>
    <xdr:sp macro="" textlink="">
      <xdr:nvSpPr>
        <xdr:cNvPr id="212" name="テキスト ボックス 211"/>
        <xdr:cNvSpPr txBox="1"/>
      </xdr:nvSpPr>
      <xdr:spPr>
        <a:xfrm>
          <a:off x="2717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102870</xdr:rowOff>
    </xdr:from>
    <xdr:to>
      <xdr:col>11</xdr:col>
      <xdr:colOff>60325</xdr:colOff>
      <xdr:row>58</xdr:row>
      <xdr:rowOff>33020</xdr:rowOff>
    </xdr:to>
    <xdr:sp macro="" textlink="">
      <xdr:nvSpPr>
        <xdr:cNvPr id="213" name="楕円 212"/>
        <xdr:cNvSpPr/>
      </xdr:nvSpPr>
      <xdr:spPr>
        <a:xfrm>
          <a:off x="2159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17797</xdr:rowOff>
    </xdr:from>
    <xdr:ext cx="762000" cy="259045"/>
    <xdr:sp macro="" textlink="">
      <xdr:nvSpPr>
        <xdr:cNvPr id="214" name="テキスト ボックス 213"/>
        <xdr:cNvSpPr txBox="1"/>
      </xdr:nvSpPr>
      <xdr:spPr>
        <a:xfrm>
          <a:off x="1828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5" name="楕円 214"/>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6" name="テキスト ボックス 215"/>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番目に低い比率となった。神奈川県平均を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ポイント上回り、全国平均も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維持補修費の増等により、分子の経常経費充当一般財源が増加したが、分母（経常一般財源収入及び臨時財政対策債）の増加率を下回ったため、比率は前年度より低下した。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148772</xdr:rowOff>
    </xdr:to>
    <xdr:cxnSp macro="">
      <xdr:nvCxnSpPr>
        <xdr:cNvPr id="251" name="直線コネクタ 250"/>
        <xdr:cNvCxnSpPr/>
      </xdr:nvCxnSpPr>
      <xdr:spPr>
        <a:xfrm flipV="1">
          <a:off x="15671800" y="99840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52" name="その他平均値テキスト"/>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58</xdr:row>
      <xdr:rowOff>148772</xdr:rowOff>
    </xdr:to>
    <xdr:cxnSp macro="">
      <xdr:nvCxnSpPr>
        <xdr:cNvPr id="254" name="直線コネクタ 253"/>
        <xdr:cNvCxnSpPr/>
      </xdr:nvCxnSpPr>
      <xdr:spPr>
        <a:xfrm>
          <a:off x="14782800" y="9984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61685</xdr:rowOff>
    </xdr:to>
    <xdr:cxnSp macro="">
      <xdr:nvCxnSpPr>
        <xdr:cNvPr id="257" name="直線コネクタ 256"/>
        <xdr:cNvCxnSpPr/>
      </xdr:nvCxnSpPr>
      <xdr:spPr>
        <a:xfrm flipV="1">
          <a:off x="13893800" y="9984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59" name="テキスト ボックス 258"/>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58</xdr:row>
      <xdr:rowOff>61685</xdr:rowOff>
    </xdr:to>
    <xdr:cxnSp macro="">
      <xdr:nvCxnSpPr>
        <xdr:cNvPr id="260" name="直線コネクタ 259"/>
        <xdr:cNvCxnSpPr/>
      </xdr:nvCxnSpPr>
      <xdr:spPr>
        <a:xfrm>
          <a:off x="13004800" y="98642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0" name="楕円 269"/>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132642</xdr:rowOff>
    </xdr:from>
    <xdr:ext cx="762000" cy="259045"/>
    <xdr:sp macro="" textlink="">
      <xdr:nvSpPr>
        <xdr:cNvPr id="271" name="その他該当値テキスト"/>
        <xdr:cNvSpPr txBox="1"/>
      </xdr:nvSpPr>
      <xdr:spPr>
        <a:xfrm>
          <a:off x="16598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97972</xdr:rowOff>
    </xdr:from>
    <xdr:to>
      <xdr:col>78</xdr:col>
      <xdr:colOff>120650</xdr:colOff>
      <xdr:row>59</xdr:row>
      <xdr:rowOff>28122</xdr:rowOff>
    </xdr:to>
    <xdr:sp macro="" textlink="">
      <xdr:nvSpPr>
        <xdr:cNvPr id="272" name="楕円 271"/>
        <xdr:cNvSpPr/>
      </xdr:nvSpPr>
      <xdr:spPr>
        <a:xfrm>
          <a:off x="15621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12899</xdr:rowOff>
    </xdr:from>
    <xdr:ext cx="736600" cy="259045"/>
    <xdr:sp macro="" textlink="">
      <xdr:nvSpPr>
        <xdr:cNvPr id="273" name="テキスト ボックス 272"/>
        <xdr:cNvSpPr txBox="1"/>
      </xdr:nvSpPr>
      <xdr:spPr>
        <a:xfrm>
          <a:off x="15290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160565</xdr:rowOff>
    </xdr:from>
    <xdr:to>
      <xdr:col>74</xdr:col>
      <xdr:colOff>31750</xdr:colOff>
      <xdr:row>58</xdr:row>
      <xdr:rowOff>90715</xdr:rowOff>
    </xdr:to>
    <xdr:sp macro="" textlink="">
      <xdr:nvSpPr>
        <xdr:cNvPr id="274" name="楕円 273"/>
        <xdr:cNvSpPr/>
      </xdr:nvSpPr>
      <xdr:spPr>
        <a:xfrm>
          <a:off x="14732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75" name="テキスト ボックス 274"/>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76" name="楕円 275"/>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77" name="テキスト ボックス 276"/>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78" name="楕円 277"/>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79" name="テキスト ボックス 278"/>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番目に低い比率となった。神奈川県平均を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ポイント下回り、全国平均も</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一部事務組合への負担金増等により、分子の経常経費充当一般財源が増加し、分母（経常一般財源収入及び臨時財政対策債）の増加率を上回ったため、比率は前年度より上昇した。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72136</xdr:rowOff>
    </xdr:to>
    <xdr:cxnSp macro="">
      <xdr:nvCxnSpPr>
        <xdr:cNvPr id="310" name="直線コネクタ 309"/>
        <xdr:cNvCxnSpPr/>
      </xdr:nvCxnSpPr>
      <xdr:spPr>
        <a:xfrm>
          <a:off x="15671800" y="58648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132859</xdr:rowOff>
    </xdr:from>
    <xdr:ext cx="762000" cy="259045"/>
    <xdr:sp macro="" textlink="">
      <xdr:nvSpPr>
        <xdr:cNvPr id="311"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108712</xdr:rowOff>
    </xdr:to>
    <xdr:cxnSp macro="">
      <xdr:nvCxnSpPr>
        <xdr:cNvPr id="313" name="直線コネクタ 312"/>
        <xdr:cNvCxnSpPr/>
      </xdr:nvCxnSpPr>
      <xdr:spPr>
        <a:xfrm flipV="1">
          <a:off x="14782800" y="58648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15" name="テキスト ボックス 314"/>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34</xdr:row>
      <xdr:rowOff>127000</xdr:rowOff>
    </xdr:to>
    <xdr:cxnSp macro="">
      <xdr:nvCxnSpPr>
        <xdr:cNvPr id="316" name="直線コネクタ 315"/>
        <xdr:cNvCxnSpPr/>
      </xdr:nvCxnSpPr>
      <xdr:spPr>
        <a:xfrm flipV="1">
          <a:off x="13893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18" name="テキスト ボックス 317"/>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154432</xdr:rowOff>
    </xdr:to>
    <xdr:cxnSp macro="">
      <xdr:nvCxnSpPr>
        <xdr:cNvPr id="319" name="直線コネクタ 318"/>
        <xdr:cNvCxnSpPr/>
      </xdr:nvCxnSpPr>
      <xdr:spPr>
        <a:xfrm flipV="1">
          <a:off x="13004800" y="5956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29989</xdr:rowOff>
    </xdr:from>
    <xdr:ext cx="762000" cy="259045"/>
    <xdr:sp macro="" textlink="">
      <xdr:nvSpPr>
        <xdr:cNvPr id="321" name="テキスト ボックス 320"/>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3" name="テキスト ボックス 322"/>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9" name="楕円 328"/>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37863</xdr:rowOff>
    </xdr:from>
    <xdr:ext cx="762000" cy="259045"/>
    <xdr:sp macro="" textlink="">
      <xdr:nvSpPr>
        <xdr:cNvPr id="330" name="補助費等該当値テキスト"/>
        <xdr:cNvSpPr txBox="1"/>
      </xdr:nvSpPr>
      <xdr:spPr>
        <a:xfrm>
          <a:off x="16598900" y="569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1" name="楕円 330"/>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2" name="テキスト ボックス 331"/>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33" name="楕円 332"/>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34" name="テキスト ボックス 333"/>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5" name="楕円 334"/>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6" name="テキスト ボックス 335"/>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7" name="楕円 336"/>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8" name="テキスト ボックス 337"/>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年間で最も高い比率となった。神奈川県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ポイント下回り、全国平均も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民間金融機関から借り入れた臨時財政対策債を繰上償還したほか、市債の据置期間満了により複数の元金償還を開始したため、分子の経常経費充当一般財源が増加し、分母（経常一般財源収入等）の増加率を上回ったため、比率は前年度より上昇した。</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54610</xdr:rowOff>
    </xdr:to>
    <xdr:cxnSp macro="">
      <xdr:nvCxnSpPr>
        <xdr:cNvPr id="371" name="直線コネクタ 370"/>
        <xdr:cNvCxnSpPr/>
      </xdr:nvCxnSpPr>
      <xdr:spPr>
        <a:xfrm>
          <a:off x="3987800" y="12898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39370</xdr:rowOff>
    </xdr:to>
    <xdr:cxnSp macro="">
      <xdr:nvCxnSpPr>
        <xdr:cNvPr id="374" name="直線コネクタ 373"/>
        <xdr:cNvCxnSpPr/>
      </xdr:nvCxnSpPr>
      <xdr:spPr>
        <a:xfrm>
          <a:off x="3098800" y="12860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6" name="テキスト ボックス 375"/>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54610</xdr:rowOff>
    </xdr:to>
    <xdr:cxnSp macro="">
      <xdr:nvCxnSpPr>
        <xdr:cNvPr id="377" name="直線コネクタ 376"/>
        <xdr:cNvCxnSpPr/>
      </xdr:nvCxnSpPr>
      <xdr:spPr>
        <a:xfrm flipV="1">
          <a:off x="2209800" y="12860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79" name="テキスト ボックス 378"/>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54610</xdr:rowOff>
    </xdr:to>
    <xdr:cxnSp macro="">
      <xdr:nvCxnSpPr>
        <xdr:cNvPr id="380" name="直線コネクタ 379"/>
        <xdr:cNvCxnSpPr/>
      </xdr:nvCxnSpPr>
      <xdr:spPr>
        <a:xfrm>
          <a:off x="1320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2" name="テキスト ボックス 381"/>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90" name="楕円 389"/>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1" name="公債費該当値テキスト"/>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92" name="楕円 391"/>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93" name="テキスト ボックス 392"/>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4" name="楕円 393"/>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5" name="テキスト ボックス 394"/>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6" name="楕円 395"/>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97" name="テキスト ボックス 396"/>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8" name="楕円 397"/>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9" name="テキスト ボックス 398"/>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ポイント下回り、過去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番目に低い比率となった。神奈川県平均を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ポイント上回り、全国平均も</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扶助費、物件費、補助費等の増により、分子の経常経費充当一般財源が増加したが、分母（経常一般財源収入及び臨時財政対策債）の増加率を下回ったため、比率は前年度より低下した。</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80</xdr:row>
      <xdr:rowOff>131572</xdr:rowOff>
    </xdr:to>
    <xdr:cxnSp macro="">
      <xdr:nvCxnSpPr>
        <xdr:cNvPr id="430" name="直線コネクタ 429"/>
        <xdr:cNvCxnSpPr/>
      </xdr:nvCxnSpPr>
      <xdr:spPr>
        <a:xfrm flipV="1">
          <a:off x="15671800" y="13614400"/>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31"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21844</xdr:rowOff>
    </xdr:from>
    <xdr:to>
      <xdr:col>78</xdr:col>
      <xdr:colOff>69850</xdr:colOff>
      <xdr:row>80</xdr:row>
      <xdr:rowOff>131572</xdr:rowOff>
    </xdr:to>
    <xdr:cxnSp macro="">
      <xdr:nvCxnSpPr>
        <xdr:cNvPr id="433" name="直線コネクタ 432"/>
        <xdr:cNvCxnSpPr/>
      </xdr:nvCxnSpPr>
      <xdr:spPr>
        <a:xfrm>
          <a:off x="14782800" y="137378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5" name="テキスト ボックス 434"/>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21844</xdr:rowOff>
    </xdr:from>
    <xdr:to>
      <xdr:col>73</xdr:col>
      <xdr:colOff>180975</xdr:colOff>
      <xdr:row>80</xdr:row>
      <xdr:rowOff>117856</xdr:rowOff>
    </xdr:to>
    <xdr:cxnSp macro="">
      <xdr:nvCxnSpPr>
        <xdr:cNvPr id="436" name="直線コネクタ 435"/>
        <xdr:cNvCxnSpPr/>
      </xdr:nvCxnSpPr>
      <xdr:spPr>
        <a:xfrm flipV="1">
          <a:off x="13893800" y="137378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8" name="テキスト ボックス 437"/>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145287</xdr:rowOff>
    </xdr:from>
    <xdr:to>
      <xdr:col>69</xdr:col>
      <xdr:colOff>92075</xdr:colOff>
      <xdr:row>80</xdr:row>
      <xdr:rowOff>117856</xdr:rowOff>
    </xdr:to>
    <xdr:cxnSp macro="">
      <xdr:nvCxnSpPr>
        <xdr:cNvPr id="439" name="直線コネクタ 438"/>
        <xdr:cNvCxnSpPr/>
      </xdr:nvCxnSpPr>
      <xdr:spPr>
        <a:xfrm>
          <a:off x="13004800" y="13518387"/>
          <a:ext cx="8890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41" name="テキスト ボックス 440"/>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43" name="テキスト ボックス 442"/>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49" name="楕円 448"/>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50"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80772</xdr:rowOff>
    </xdr:from>
    <xdr:to>
      <xdr:col>78</xdr:col>
      <xdr:colOff>120650</xdr:colOff>
      <xdr:row>81</xdr:row>
      <xdr:rowOff>10922</xdr:rowOff>
    </xdr:to>
    <xdr:sp macro="" textlink="">
      <xdr:nvSpPr>
        <xdr:cNvPr id="451" name="楕円 450"/>
        <xdr:cNvSpPr/>
      </xdr:nvSpPr>
      <xdr:spPr>
        <a:xfrm>
          <a:off x="15621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167149</xdr:rowOff>
    </xdr:from>
    <xdr:ext cx="736600" cy="259045"/>
    <xdr:sp macro="" textlink="">
      <xdr:nvSpPr>
        <xdr:cNvPr id="452" name="テキスト ボックス 451"/>
        <xdr:cNvSpPr txBox="1"/>
      </xdr:nvSpPr>
      <xdr:spPr>
        <a:xfrm>
          <a:off x="15290800" y="1388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142494</xdr:rowOff>
    </xdr:from>
    <xdr:to>
      <xdr:col>74</xdr:col>
      <xdr:colOff>31750</xdr:colOff>
      <xdr:row>80</xdr:row>
      <xdr:rowOff>72644</xdr:rowOff>
    </xdr:to>
    <xdr:sp macro="" textlink="">
      <xdr:nvSpPr>
        <xdr:cNvPr id="453" name="楕円 452"/>
        <xdr:cNvSpPr/>
      </xdr:nvSpPr>
      <xdr:spPr>
        <a:xfrm>
          <a:off x="14732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57421</xdr:rowOff>
    </xdr:from>
    <xdr:ext cx="762000" cy="259045"/>
    <xdr:sp macro="" textlink="">
      <xdr:nvSpPr>
        <xdr:cNvPr id="454" name="テキスト ボックス 453"/>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67056</xdr:rowOff>
    </xdr:from>
    <xdr:to>
      <xdr:col>69</xdr:col>
      <xdr:colOff>142875</xdr:colOff>
      <xdr:row>80</xdr:row>
      <xdr:rowOff>168656</xdr:rowOff>
    </xdr:to>
    <xdr:sp macro="" textlink="">
      <xdr:nvSpPr>
        <xdr:cNvPr id="455" name="楕円 454"/>
        <xdr:cNvSpPr/>
      </xdr:nvSpPr>
      <xdr:spPr>
        <a:xfrm>
          <a:off x="13843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153433</xdr:rowOff>
    </xdr:from>
    <xdr:ext cx="762000" cy="259045"/>
    <xdr:sp macro="" textlink="">
      <xdr:nvSpPr>
        <xdr:cNvPr id="456" name="テキスト ボックス 455"/>
        <xdr:cNvSpPr txBox="1"/>
      </xdr:nvSpPr>
      <xdr:spPr>
        <a:xfrm>
          <a:off x="13512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94487</xdr:rowOff>
    </xdr:from>
    <xdr:to>
      <xdr:col>65</xdr:col>
      <xdr:colOff>53975</xdr:colOff>
      <xdr:row>79</xdr:row>
      <xdr:rowOff>24637</xdr:rowOff>
    </xdr:to>
    <xdr:sp macro="" textlink="">
      <xdr:nvSpPr>
        <xdr:cNvPr id="457" name="楕円 456"/>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9414</xdr:rowOff>
    </xdr:from>
    <xdr:ext cx="762000" cy="259045"/>
    <xdr:sp macro="" textlink="">
      <xdr:nvSpPr>
        <xdr:cNvPr id="458" name="テキスト ボックス 457"/>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127362</xdr:rowOff>
    </xdr:from>
    <xdr:to>
      <xdr:col>29</xdr:col>
      <xdr:colOff>127000</xdr:colOff>
      <xdr:row>17</xdr:row>
      <xdr:rowOff>129048</xdr:rowOff>
    </xdr:to>
    <xdr:cxnSp macro="">
      <xdr:nvCxnSpPr>
        <xdr:cNvPr id="54" name="直線コネクタ 53"/>
        <xdr:cNvCxnSpPr/>
      </xdr:nvCxnSpPr>
      <xdr:spPr bwMode="auto">
        <a:xfrm flipV="1">
          <a:off x="5003800" y="3089637"/>
          <a:ext cx="647700" cy="1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129048</xdr:rowOff>
    </xdr:from>
    <xdr:to>
      <xdr:col>26</xdr:col>
      <xdr:colOff>50800</xdr:colOff>
      <xdr:row>17</xdr:row>
      <xdr:rowOff>155965</xdr:rowOff>
    </xdr:to>
    <xdr:cxnSp macro="">
      <xdr:nvCxnSpPr>
        <xdr:cNvPr id="57" name="直線コネクタ 56"/>
        <xdr:cNvCxnSpPr/>
      </xdr:nvCxnSpPr>
      <xdr:spPr bwMode="auto">
        <a:xfrm flipV="1">
          <a:off x="4305300" y="3091323"/>
          <a:ext cx="698500" cy="2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149879</xdr:rowOff>
    </xdr:from>
    <xdr:to>
      <xdr:col>22</xdr:col>
      <xdr:colOff>114300</xdr:colOff>
      <xdr:row>17</xdr:row>
      <xdr:rowOff>155965</xdr:rowOff>
    </xdr:to>
    <xdr:cxnSp macro="">
      <xdr:nvCxnSpPr>
        <xdr:cNvPr id="60" name="直線コネクタ 59"/>
        <xdr:cNvCxnSpPr/>
      </xdr:nvCxnSpPr>
      <xdr:spPr bwMode="auto">
        <a:xfrm>
          <a:off x="3606800" y="3112154"/>
          <a:ext cx="698500" cy="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149879</xdr:rowOff>
    </xdr:from>
    <xdr:to>
      <xdr:col>18</xdr:col>
      <xdr:colOff>177800</xdr:colOff>
      <xdr:row>17</xdr:row>
      <xdr:rowOff>157709</xdr:rowOff>
    </xdr:to>
    <xdr:cxnSp macro="">
      <xdr:nvCxnSpPr>
        <xdr:cNvPr id="63" name="直線コネクタ 62"/>
        <xdr:cNvCxnSpPr/>
      </xdr:nvCxnSpPr>
      <xdr:spPr bwMode="auto">
        <a:xfrm flipV="1">
          <a:off x="2908300" y="3112154"/>
          <a:ext cx="698500" cy="7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76562</xdr:rowOff>
    </xdr:from>
    <xdr:to>
      <xdr:col>29</xdr:col>
      <xdr:colOff>177800</xdr:colOff>
      <xdr:row>18</xdr:row>
      <xdr:rowOff>6712</xdr:rowOff>
    </xdr:to>
    <xdr:sp macro="" textlink="">
      <xdr:nvSpPr>
        <xdr:cNvPr id="73" name="楕円 72"/>
        <xdr:cNvSpPr/>
      </xdr:nvSpPr>
      <xdr:spPr bwMode="auto">
        <a:xfrm>
          <a:off x="5600700" y="3038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48639</xdr:rowOff>
    </xdr:from>
    <xdr:ext cx="762000" cy="259045"/>
    <xdr:sp macro="" textlink="">
      <xdr:nvSpPr>
        <xdr:cNvPr id="74" name="人口1人当たり決算額の推移該当値テキスト130"/>
        <xdr:cNvSpPr txBox="1"/>
      </xdr:nvSpPr>
      <xdr:spPr>
        <a:xfrm>
          <a:off x="5740400" y="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78248</xdr:rowOff>
    </xdr:from>
    <xdr:to>
      <xdr:col>26</xdr:col>
      <xdr:colOff>101600</xdr:colOff>
      <xdr:row>18</xdr:row>
      <xdr:rowOff>8398</xdr:rowOff>
    </xdr:to>
    <xdr:sp macro="" textlink="">
      <xdr:nvSpPr>
        <xdr:cNvPr id="75" name="楕円 74"/>
        <xdr:cNvSpPr/>
      </xdr:nvSpPr>
      <xdr:spPr bwMode="auto">
        <a:xfrm>
          <a:off x="4953000" y="3040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164625</xdr:rowOff>
    </xdr:from>
    <xdr:ext cx="736600" cy="259045"/>
    <xdr:sp macro="" textlink="">
      <xdr:nvSpPr>
        <xdr:cNvPr id="76" name="テキスト ボックス 75"/>
        <xdr:cNvSpPr txBox="1"/>
      </xdr:nvSpPr>
      <xdr:spPr>
        <a:xfrm>
          <a:off x="4622800" y="3126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105165</xdr:rowOff>
    </xdr:from>
    <xdr:to>
      <xdr:col>22</xdr:col>
      <xdr:colOff>165100</xdr:colOff>
      <xdr:row>18</xdr:row>
      <xdr:rowOff>35315</xdr:rowOff>
    </xdr:to>
    <xdr:sp macro="" textlink="">
      <xdr:nvSpPr>
        <xdr:cNvPr id="77" name="楕円 76"/>
        <xdr:cNvSpPr/>
      </xdr:nvSpPr>
      <xdr:spPr bwMode="auto">
        <a:xfrm>
          <a:off x="4254500" y="306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20092</xdr:rowOff>
    </xdr:from>
    <xdr:ext cx="762000" cy="259045"/>
    <xdr:sp macro="" textlink="">
      <xdr:nvSpPr>
        <xdr:cNvPr id="78" name="テキスト ボックス 77"/>
        <xdr:cNvSpPr txBox="1"/>
      </xdr:nvSpPr>
      <xdr:spPr>
        <a:xfrm>
          <a:off x="3924300" y="315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99079</xdr:rowOff>
    </xdr:from>
    <xdr:to>
      <xdr:col>19</xdr:col>
      <xdr:colOff>38100</xdr:colOff>
      <xdr:row>18</xdr:row>
      <xdr:rowOff>29229</xdr:rowOff>
    </xdr:to>
    <xdr:sp macro="" textlink="">
      <xdr:nvSpPr>
        <xdr:cNvPr id="79" name="楕円 78"/>
        <xdr:cNvSpPr/>
      </xdr:nvSpPr>
      <xdr:spPr bwMode="auto">
        <a:xfrm>
          <a:off x="3556000" y="3061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14006</xdr:rowOff>
    </xdr:from>
    <xdr:ext cx="762000" cy="259045"/>
    <xdr:sp macro="" textlink="">
      <xdr:nvSpPr>
        <xdr:cNvPr id="80" name="テキスト ボックス 79"/>
        <xdr:cNvSpPr txBox="1"/>
      </xdr:nvSpPr>
      <xdr:spPr>
        <a:xfrm>
          <a:off x="3225800" y="314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106909</xdr:rowOff>
    </xdr:from>
    <xdr:to>
      <xdr:col>15</xdr:col>
      <xdr:colOff>101600</xdr:colOff>
      <xdr:row>18</xdr:row>
      <xdr:rowOff>37059</xdr:rowOff>
    </xdr:to>
    <xdr:sp macro="" textlink="">
      <xdr:nvSpPr>
        <xdr:cNvPr id="81" name="楕円 80"/>
        <xdr:cNvSpPr/>
      </xdr:nvSpPr>
      <xdr:spPr bwMode="auto">
        <a:xfrm>
          <a:off x="2857500" y="3069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21836</xdr:rowOff>
    </xdr:from>
    <xdr:ext cx="762000" cy="259045"/>
    <xdr:sp macro="" textlink="">
      <xdr:nvSpPr>
        <xdr:cNvPr id="82" name="テキスト ボックス 81"/>
        <xdr:cNvSpPr txBox="1"/>
      </xdr:nvSpPr>
      <xdr:spPr>
        <a:xfrm>
          <a:off x="2527300" y="315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112903</xdr:rowOff>
    </xdr:from>
    <xdr:to>
      <xdr:col>29</xdr:col>
      <xdr:colOff>127000</xdr:colOff>
      <xdr:row>37</xdr:row>
      <xdr:rowOff>21310</xdr:rowOff>
    </xdr:to>
    <xdr:cxnSp macro="">
      <xdr:nvCxnSpPr>
        <xdr:cNvPr id="115" name="直線コネクタ 114"/>
        <xdr:cNvCxnSpPr/>
      </xdr:nvCxnSpPr>
      <xdr:spPr bwMode="auto">
        <a:xfrm flipV="1">
          <a:off x="5003800" y="7066153"/>
          <a:ext cx="647700" cy="79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21310</xdr:rowOff>
    </xdr:from>
    <xdr:to>
      <xdr:col>26</xdr:col>
      <xdr:colOff>50800</xdr:colOff>
      <xdr:row>37</xdr:row>
      <xdr:rowOff>82690</xdr:rowOff>
    </xdr:to>
    <xdr:cxnSp macro="">
      <xdr:nvCxnSpPr>
        <xdr:cNvPr id="118" name="直線コネクタ 117"/>
        <xdr:cNvCxnSpPr/>
      </xdr:nvCxnSpPr>
      <xdr:spPr bwMode="auto">
        <a:xfrm flipV="1">
          <a:off x="4305300" y="7146010"/>
          <a:ext cx="698500" cy="61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43332</xdr:rowOff>
    </xdr:from>
    <xdr:to>
      <xdr:col>22</xdr:col>
      <xdr:colOff>114300</xdr:colOff>
      <xdr:row>37</xdr:row>
      <xdr:rowOff>82690</xdr:rowOff>
    </xdr:to>
    <xdr:cxnSp macro="">
      <xdr:nvCxnSpPr>
        <xdr:cNvPr id="121" name="直線コネクタ 120"/>
        <xdr:cNvCxnSpPr/>
      </xdr:nvCxnSpPr>
      <xdr:spPr bwMode="auto">
        <a:xfrm>
          <a:off x="3606800" y="7168032"/>
          <a:ext cx="698500" cy="39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160833</xdr:rowOff>
    </xdr:from>
    <xdr:to>
      <xdr:col>18</xdr:col>
      <xdr:colOff>177800</xdr:colOff>
      <xdr:row>37</xdr:row>
      <xdr:rowOff>43332</xdr:rowOff>
    </xdr:to>
    <xdr:cxnSp macro="">
      <xdr:nvCxnSpPr>
        <xdr:cNvPr id="124" name="直線コネクタ 123"/>
        <xdr:cNvCxnSpPr/>
      </xdr:nvCxnSpPr>
      <xdr:spPr bwMode="auto">
        <a:xfrm>
          <a:off x="2908300" y="7114083"/>
          <a:ext cx="698500" cy="53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62103</xdr:rowOff>
    </xdr:from>
    <xdr:to>
      <xdr:col>29</xdr:col>
      <xdr:colOff>177800</xdr:colOff>
      <xdr:row>36</xdr:row>
      <xdr:rowOff>163703</xdr:rowOff>
    </xdr:to>
    <xdr:sp macro="" textlink="">
      <xdr:nvSpPr>
        <xdr:cNvPr id="134" name="楕円 133"/>
        <xdr:cNvSpPr/>
      </xdr:nvSpPr>
      <xdr:spPr bwMode="auto">
        <a:xfrm>
          <a:off x="5600700" y="701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34180</xdr:rowOff>
    </xdr:from>
    <xdr:ext cx="762000" cy="259045"/>
    <xdr:sp macro="" textlink="">
      <xdr:nvSpPr>
        <xdr:cNvPr id="135" name="人口1人当たり決算額の推移該当値テキスト445"/>
        <xdr:cNvSpPr txBox="1"/>
      </xdr:nvSpPr>
      <xdr:spPr>
        <a:xfrm>
          <a:off x="5740400" y="698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141960</xdr:rowOff>
    </xdr:from>
    <xdr:to>
      <xdr:col>26</xdr:col>
      <xdr:colOff>101600</xdr:colOff>
      <xdr:row>37</xdr:row>
      <xdr:rowOff>72110</xdr:rowOff>
    </xdr:to>
    <xdr:sp macro="" textlink="">
      <xdr:nvSpPr>
        <xdr:cNvPr id="136" name="楕円 135"/>
        <xdr:cNvSpPr/>
      </xdr:nvSpPr>
      <xdr:spPr bwMode="auto">
        <a:xfrm>
          <a:off x="4953000" y="7095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56887</xdr:rowOff>
    </xdr:from>
    <xdr:ext cx="736600" cy="259045"/>
    <xdr:sp macro="" textlink="">
      <xdr:nvSpPr>
        <xdr:cNvPr id="137" name="テキスト ボックス 136"/>
        <xdr:cNvSpPr txBox="1"/>
      </xdr:nvSpPr>
      <xdr:spPr>
        <a:xfrm>
          <a:off x="4622800" y="7181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31890</xdr:rowOff>
    </xdr:from>
    <xdr:to>
      <xdr:col>22</xdr:col>
      <xdr:colOff>165100</xdr:colOff>
      <xdr:row>37</xdr:row>
      <xdr:rowOff>133490</xdr:rowOff>
    </xdr:to>
    <xdr:sp macro="" textlink="">
      <xdr:nvSpPr>
        <xdr:cNvPr id="138" name="楕円 137"/>
        <xdr:cNvSpPr/>
      </xdr:nvSpPr>
      <xdr:spPr bwMode="auto">
        <a:xfrm>
          <a:off x="4254500" y="7156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118267</xdr:rowOff>
    </xdr:from>
    <xdr:ext cx="762000" cy="259045"/>
    <xdr:sp macro="" textlink="">
      <xdr:nvSpPr>
        <xdr:cNvPr id="139" name="テキスト ボックス 138"/>
        <xdr:cNvSpPr txBox="1"/>
      </xdr:nvSpPr>
      <xdr:spPr>
        <a:xfrm>
          <a:off x="3924300" y="724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163982</xdr:rowOff>
    </xdr:from>
    <xdr:to>
      <xdr:col>19</xdr:col>
      <xdr:colOff>38100</xdr:colOff>
      <xdr:row>37</xdr:row>
      <xdr:rowOff>94132</xdr:rowOff>
    </xdr:to>
    <xdr:sp macro="" textlink="">
      <xdr:nvSpPr>
        <xdr:cNvPr id="140" name="楕円 139"/>
        <xdr:cNvSpPr/>
      </xdr:nvSpPr>
      <xdr:spPr bwMode="auto">
        <a:xfrm>
          <a:off x="3556000" y="7117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78909</xdr:rowOff>
    </xdr:from>
    <xdr:ext cx="762000" cy="259045"/>
    <xdr:sp macro="" textlink="">
      <xdr:nvSpPr>
        <xdr:cNvPr id="141" name="テキスト ボックス 140"/>
        <xdr:cNvSpPr txBox="1"/>
      </xdr:nvSpPr>
      <xdr:spPr>
        <a:xfrm>
          <a:off x="3225800" y="720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110033</xdr:rowOff>
    </xdr:from>
    <xdr:to>
      <xdr:col>15</xdr:col>
      <xdr:colOff>101600</xdr:colOff>
      <xdr:row>37</xdr:row>
      <xdr:rowOff>40183</xdr:rowOff>
    </xdr:to>
    <xdr:sp macro="" textlink="">
      <xdr:nvSpPr>
        <xdr:cNvPr id="142" name="楕円 141"/>
        <xdr:cNvSpPr/>
      </xdr:nvSpPr>
      <xdr:spPr bwMode="auto">
        <a:xfrm>
          <a:off x="2857500" y="7063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24960</xdr:rowOff>
    </xdr:from>
    <xdr:ext cx="762000" cy="259045"/>
    <xdr:sp macro="" textlink="">
      <xdr:nvSpPr>
        <xdr:cNvPr id="143" name="テキスト ボックス 142"/>
        <xdr:cNvSpPr txBox="1"/>
      </xdr:nvSpPr>
      <xdr:spPr>
        <a:xfrm>
          <a:off x="2527300" y="714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131,709
128,434
17.57
51,589,454
49,147,184
2,242,887
26,180,885
27,912,035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167178</xdr:rowOff>
    </xdr:from>
    <xdr:to>
      <xdr:col>24</xdr:col>
      <xdr:colOff>63500</xdr:colOff>
      <xdr:row>36</xdr:row>
      <xdr:rowOff>49929</xdr:rowOff>
    </xdr:to>
    <xdr:cxnSp macro="">
      <xdr:nvCxnSpPr>
        <xdr:cNvPr id="59" name="直線コネクタ 58"/>
        <xdr:cNvCxnSpPr/>
      </xdr:nvCxnSpPr>
      <xdr:spPr>
        <a:xfrm>
          <a:off x="3797300" y="6167928"/>
          <a:ext cx="838200" cy="5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167178</xdr:rowOff>
    </xdr:from>
    <xdr:to>
      <xdr:col>19</xdr:col>
      <xdr:colOff>177800</xdr:colOff>
      <xdr:row>36</xdr:row>
      <xdr:rowOff>126258</xdr:rowOff>
    </xdr:to>
    <xdr:cxnSp macro="">
      <xdr:nvCxnSpPr>
        <xdr:cNvPr id="62" name="直線コネクタ 61"/>
        <xdr:cNvCxnSpPr/>
      </xdr:nvCxnSpPr>
      <xdr:spPr>
        <a:xfrm flipV="1">
          <a:off x="2908300" y="6167928"/>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37975</xdr:rowOff>
    </xdr:from>
    <xdr:ext cx="534377" cy="259045"/>
    <xdr:sp macro="" textlink="">
      <xdr:nvSpPr>
        <xdr:cNvPr id="64" name="テキスト ボックス 63"/>
        <xdr:cNvSpPr txBox="1"/>
      </xdr:nvSpPr>
      <xdr:spPr>
        <a:xfrm>
          <a:off x="3530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126258</xdr:rowOff>
    </xdr:from>
    <xdr:to>
      <xdr:col>15</xdr:col>
      <xdr:colOff>50800</xdr:colOff>
      <xdr:row>36</xdr:row>
      <xdr:rowOff>143746</xdr:rowOff>
    </xdr:to>
    <xdr:cxnSp macro="">
      <xdr:nvCxnSpPr>
        <xdr:cNvPr id="65" name="直線コネクタ 64"/>
        <xdr:cNvCxnSpPr/>
      </xdr:nvCxnSpPr>
      <xdr:spPr>
        <a:xfrm flipV="1">
          <a:off x="2019300" y="6298458"/>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143746</xdr:rowOff>
    </xdr:from>
    <xdr:to>
      <xdr:col>10</xdr:col>
      <xdr:colOff>114300</xdr:colOff>
      <xdr:row>36</xdr:row>
      <xdr:rowOff>154696</xdr:rowOff>
    </xdr:to>
    <xdr:cxnSp macro="">
      <xdr:nvCxnSpPr>
        <xdr:cNvPr id="68" name="直線コネクタ 67"/>
        <xdr:cNvCxnSpPr/>
      </xdr:nvCxnSpPr>
      <xdr:spPr>
        <a:xfrm flipV="1">
          <a:off x="1130300" y="6315946"/>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170579</xdr:rowOff>
    </xdr:from>
    <xdr:to>
      <xdr:col>24</xdr:col>
      <xdr:colOff>114300</xdr:colOff>
      <xdr:row>36</xdr:row>
      <xdr:rowOff>100729</xdr:rowOff>
    </xdr:to>
    <xdr:sp macro="" textlink="">
      <xdr:nvSpPr>
        <xdr:cNvPr id="78" name="楕円 77"/>
        <xdr:cNvSpPr/>
      </xdr:nvSpPr>
      <xdr:spPr>
        <a:xfrm>
          <a:off x="4584700" y="617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149006</xdr:rowOff>
    </xdr:from>
    <xdr:ext cx="534377" cy="259045"/>
    <xdr:sp macro="" textlink="">
      <xdr:nvSpPr>
        <xdr:cNvPr id="79" name="人件費該当値テキスト"/>
        <xdr:cNvSpPr txBox="1"/>
      </xdr:nvSpPr>
      <xdr:spPr>
        <a:xfrm>
          <a:off x="4686300" y="61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116378</xdr:rowOff>
    </xdr:from>
    <xdr:to>
      <xdr:col>20</xdr:col>
      <xdr:colOff>38100</xdr:colOff>
      <xdr:row>36</xdr:row>
      <xdr:rowOff>46528</xdr:rowOff>
    </xdr:to>
    <xdr:sp macro="" textlink="">
      <xdr:nvSpPr>
        <xdr:cNvPr id="80" name="楕円 79"/>
        <xdr:cNvSpPr/>
      </xdr:nvSpPr>
      <xdr:spPr>
        <a:xfrm>
          <a:off x="3746500" y="61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63055</xdr:rowOff>
    </xdr:from>
    <xdr:ext cx="534377" cy="259045"/>
    <xdr:sp macro="" textlink="">
      <xdr:nvSpPr>
        <xdr:cNvPr id="81" name="テキスト ボックス 80"/>
        <xdr:cNvSpPr txBox="1"/>
      </xdr:nvSpPr>
      <xdr:spPr>
        <a:xfrm>
          <a:off x="3530111" y="589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75458</xdr:rowOff>
    </xdr:from>
    <xdr:to>
      <xdr:col>15</xdr:col>
      <xdr:colOff>101600</xdr:colOff>
      <xdr:row>37</xdr:row>
      <xdr:rowOff>5608</xdr:rowOff>
    </xdr:to>
    <xdr:sp macro="" textlink="">
      <xdr:nvSpPr>
        <xdr:cNvPr id="82" name="楕円 81"/>
        <xdr:cNvSpPr/>
      </xdr:nvSpPr>
      <xdr:spPr>
        <a:xfrm>
          <a:off x="2857500" y="624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168185</xdr:rowOff>
    </xdr:from>
    <xdr:ext cx="534377" cy="259045"/>
    <xdr:sp macro="" textlink="">
      <xdr:nvSpPr>
        <xdr:cNvPr id="83" name="テキスト ボックス 82"/>
        <xdr:cNvSpPr txBox="1"/>
      </xdr:nvSpPr>
      <xdr:spPr>
        <a:xfrm>
          <a:off x="2641111" y="634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92946</xdr:rowOff>
    </xdr:from>
    <xdr:to>
      <xdr:col>10</xdr:col>
      <xdr:colOff>165100</xdr:colOff>
      <xdr:row>37</xdr:row>
      <xdr:rowOff>23096</xdr:rowOff>
    </xdr:to>
    <xdr:sp macro="" textlink="">
      <xdr:nvSpPr>
        <xdr:cNvPr id="84" name="楕円 83"/>
        <xdr:cNvSpPr/>
      </xdr:nvSpPr>
      <xdr:spPr>
        <a:xfrm>
          <a:off x="1968500" y="62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14223</xdr:rowOff>
    </xdr:from>
    <xdr:ext cx="534377" cy="259045"/>
    <xdr:sp macro="" textlink="">
      <xdr:nvSpPr>
        <xdr:cNvPr id="85" name="テキスト ボックス 84"/>
        <xdr:cNvSpPr txBox="1"/>
      </xdr:nvSpPr>
      <xdr:spPr>
        <a:xfrm>
          <a:off x="1752111" y="635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103896</xdr:rowOff>
    </xdr:from>
    <xdr:to>
      <xdr:col>6</xdr:col>
      <xdr:colOff>38100</xdr:colOff>
      <xdr:row>37</xdr:row>
      <xdr:rowOff>34046</xdr:rowOff>
    </xdr:to>
    <xdr:sp macro="" textlink="">
      <xdr:nvSpPr>
        <xdr:cNvPr id="86" name="楕円 85"/>
        <xdr:cNvSpPr/>
      </xdr:nvSpPr>
      <xdr:spPr>
        <a:xfrm>
          <a:off x="1079500" y="627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25173</xdr:rowOff>
    </xdr:from>
    <xdr:ext cx="534377" cy="259045"/>
    <xdr:sp macro="" textlink="">
      <xdr:nvSpPr>
        <xdr:cNvPr id="87" name="テキスト ボックス 86"/>
        <xdr:cNvSpPr txBox="1"/>
      </xdr:nvSpPr>
      <xdr:spPr>
        <a:xfrm>
          <a:off x="863111" y="636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127108</xdr:rowOff>
    </xdr:from>
    <xdr:to>
      <xdr:col>24</xdr:col>
      <xdr:colOff>63500</xdr:colOff>
      <xdr:row>57</xdr:row>
      <xdr:rowOff>147530</xdr:rowOff>
    </xdr:to>
    <xdr:cxnSp macro="">
      <xdr:nvCxnSpPr>
        <xdr:cNvPr id="117" name="直線コネクタ 116"/>
        <xdr:cNvCxnSpPr/>
      </xdr:nvCxnSpPr>
      <xdr:spPr>
        <a:xfrm flipV="1">
          <a:off x="3797300" y="9899758"/>
          <a:ext cx="8382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64838</xdr:rowOff>
    </xdr:from>
    <xdr:ext cx="534377" cy="259045"/>
    <xdr:sp macro="" textlink="">
      <xdr:nvSpPr>
        <xdr:cNvPr id="118" name="物件費平均値テキスト"/>
        <xdr:cNvSpPr txBox="1"/>
      </xdr:nvSpPr>
      <xdr:spPr>
        <a:xfrm>
          <a:off x="4686300" y="949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147530</xdr:rowOff>
    </xdr:from>
    <xdr:to>
      <xdr:col>19</xdr:col>
      <xdr:colOff>177800</xdr:colOff>
      <xdr:row>58</xdr:row>
      <xdr:rowOff>105448</xdr:rowOff>
    </xdr:to>
    <xdr:cxnSp macro="">
      <xdr:nvCxnSpPr>
        <xdr:cNvPr id="120" name="直線コネクタ 119"/>
        <xdr:cNvCxnSpPr/>
      </xdr:nvCxnSpPr>
      <xdr:spPr>
        <a:xfrm flipV="1">
          <a:off x="2908300" y="9920180"/>
          <a:ext cx="889000" cy="12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112310</xdr:rowOff>
    </xdr:from>
    <xdr:ext cx="534377" cy="259045"/>
    <xdr:sp macro="" textlink="">
      <xdr:nvSpPr>
        <xdr:cNvPr id="122" name="テキスト ボックス 121"/>
        <xdr:cNvSpPr txBox="1"/>
      </xdr:nvSpPr>
      <xdr:spPr>
        <a:xfrm>
          <a:off x="3530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105448</xdr:rowOff>
    </xdr:from>
    <xdr:to>
      <xdr:col>15</xdr:col>
      <xdr:colOff>50800</xdr:colOff>
      <xdr:row>58</xdr:row>
      <xdr:rowOff>131546</xdr:rowOff>
    </xdr:to>
    <xdr:cxnSp macro="">
      <xdr:nvCxnSpPr>
        <xdr:cNvPr id="123" name="直線コネクタ 122"/>
        <xdr:cNvCxnSpPr/>
      </xdr:nvCxnSpPr>
      <xdr:spPr>
        <a:xfrm flipV="1">
          <a:off x="2019300" y="10049548"/>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142029</xdr:rowOff>
    </xdr:from>
    <xdr:ext cx="534377" cy="259045"/>
    <xdr:sp macro="" textlink="">
      <xdr:nvSpPr>
        <xdr:cNvPr id="125" name="テキスト ボックス 124"/>
        <xdr:cNvSpPr txBox="1"/>
      </xdr:nvSpPr>
      <xdr:spPr>
        <a:xfrm>
          <a:off x="2641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131546</xdr:rowOff>
    </xdr:from>
    <xdr:to>
      <xdr:col>10</xdr:col>
      <xdr:colOff>114300</xdr:colOff>
      <xdr:row>58</xdr:row>
      <xdr:rowOff>162351</xdr:rowOff>
    </xdr:to>
    <xdr:cxnSp macro="">
      <xdr:nvCxnSpPr>
        <xdr:cNvPr id="126" name="直線コネクタ 125"/>
        <xdr:cNvCxnSpPr/>
      </xdr:nvCxnSpPr>
      <xdr:spPr>
        <a:xfrm flipV="1">
          <a:off x="1130300" y="10075646"/>
          <a:ext cx="889000" cy="3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19346</xdr:rowOff>
    </xdr:from>
    <xdr:ext cx="534377" cy="259045"/>
    <xdr:sp macro="" textlink="">
      <xdr:nvSpPr>
        <xdr:cNvPr id="128" name="テキスト ボックス 127"/>
        <xdr:cNvSpPr txBox="1"/>
      </xdr:nvSpPr>
      <xdr:spPr>
        <a:xfrm>
          <a:off x="1752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53389</xdr:rowOff>
    </xdr:from>
    <xdr:ext cx="534377" cy="259045"/>
    <xdr:sp macro="" textlink="">
      <xdr:nvSpPr>
        <xdr:cNvPr id="130" name="テキスト ボックス 129"/>
        <xdr:cNvSpPr txBox="1"/>
      </xdr:nvSpPr>
      <xdr:spPr>
        <a:xfrm>
          <a:off x="863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76308</xdr:rowOff>
    </xdr:from>
    <xdr:to>
      <xdr:col>24</xdr:col>
      <xdr:colOff>114300</xdr:colOff>
      <xdr:row>58</xdr:row>
      <xdr:rowOff>6458</xdr:rowOff>
    </xdr:to>
    <xdr:sp macro="" textlink="">
      <xdr:nvSpPr>
        <xdr:cNvPr id="136" name="楕円 135"/>
        <xdr:cNvSpPr/>
      </xdr:nvSpPr>
      <xdr:spPr>
        <a:xfrm>
          <a:off x="4584700" y="98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54735</xdr:rowOff>
    </xdr:from>
    <xdr:ext cx="534377" cy="259045"/>
    <xdr:sp macro="" textlink="">
      <xdr:nvSpPr>
        <xdr:cNvPr id="137" name="物件費該当値テキスト"/>
        <xdr:cNvSpPr txBox="1"/>
      </xdr:nvSpPr>
      <xdr:spPr>
        <a:xfrm>
          <a:off x="4686300" y="98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96730</xdr:rowOff>
    </xdr:from>
    <xdr:to>
      <xdr:col>20</xdr:col>
      <xdr:colOff>38100</xdr:colOff>
      <xdr:row>58</xdr:row>
      <xdr:rowOff>26880</xdr:rowOff>
    </xdr:to>
    <xdr:sp macro="" textlink="">
      <xdr:nvSpPr>
        <xdr:cNvPr id="138" name="楕円 137"/>
        <xdr:cNvSpPr/>
      </xdr:nvSpPr>
      <xdr:spPr>
        <a:xfrm>
          <a:off x="3746500" y="98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18007</xdr:rowOff>
    </xdr:from>
    <xdr:ext cx="534377" cy="259045"/>
    <xdr:sp macro="" textlink="">
      <xdr:nvSpPr>
        <xdr:cNvPr id="139" name="テキスト ボックス 138"/>
        <xdr:cNvSpPr txBox="1"/>
      </xdr:nvSpPr>
      <xdr:spPr>
        <a:xfrm>
          <a:off x="3530111" y="996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54648</xdr:rowOff>
    </xdr:from>
    <xdr:to>
      <xdr:col>15</xdr:col>
      <xdr:colOff>101600</xdr:colOff>
      <xdr:row>58</xdr:row>
      <xdr:rowOff>156248</xdr:rowOff>
    </xdr:to>
    <xdr:sp macro="" textlink="">
      <xdr:nvSpPr>
        <xdr:cNvPr id="140" name="楕円 139"/>
        <xdr:cNvSpPr/>
      </xdr:nvSpPr>
      <xdr:spPr>
        <a:xfrm>
          <a:off x="2857500" y="99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147375</xdr:rowOff>
    </xdr:from>
    <xdr:ext cx="534377" cy="259045"/>
    <xdr:sp macro="" textlink="">
      <xdr:nvSpPr>
        <xdr:cNvPr id="141" name="テキスト ボックス 140"/>
        <xdr:cNvSpPr txBox="1"/>
      </xdr:nvSpPr>
      <xdr:spPr>
        <a:xfrm>
          <a:off x="2641111" y="100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80746</xdr:rowOff>
    </xdr:from>
    <xdr:to>
      <xdr:col>10</xdr:col>
      <xdr:colOff>165100</xdr:colOff>
      <xdr:row>59</xdr:row>
      <xdr:rowOff>10896</xdr:rowOff>
    </xdr:to>
    <xdr:sp macro="" textlink="">
      <xdr:nvSpPr>
        <xdr:cNvPr id="142" name="楕円 141"/>
        <xdr:cNvSpPr/>
      </xdr:nvSpPr>
      <xdr:spPr>
        <a:xfrm>
          <a:off x="1968500" y="100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2023</xdr:rowOff>
    </xdr:from>
    <xdr:ext cx="534377" cy="259045"/>
    <xdr:sp macro="" textlink="">
      <xdr:nvSpPr>
        <xdr:cNvPr id="143" name="テキスト ボックス 142"/>
        <xdr:cNvSpPr txBox="1"/>
      </xdr:nvSpPr>
      <xdr:spPr>
        <a:xfrm>
          <a:off x="1752111" y="1011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111551</xdr:rowOff>
    </xdr:from>
    <xdr:to>
      <xdr:col>6</xdr:col>
      <xdr:colOff>38100</xdr:colOff>
      <xdr:row>59</xdr:row>
      <xdr:rowOff>41701</xdr:rowOff>
    </xdr:to>
    <xdr:sp macro="" textlink="">
      <xdr:nvSpPr>
        <xdr:cNvPr id="144" name="楕円 143"/>
        <xdr:cNvSpPr/>
      </xdr:nvSpPr>
      <xdr:spPr>
        <a:xfrm>
          <a:off x="1079500" y="100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32828</xdr:rowOff>
    </xdr:from>
    <xdr:ext cx="534377" cy="259045"/>
    <xdr:sp macro="" textlink="">
      <xdr:nvSpPr>
        <xdr:cNvPr id="145" name="テキスト ボックス 144"/>
        <xdr:cNvSpPr txBox="1"/>
      </xdr:nvSpPr>
      <xdr:spPr>
        <a:xfrm>
          <a:off x="863111" y="101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149530</xdr:rowOff>
    </xdr:from>
    <xdr:to>
      <xdr:col>24</xdr:col>
      <xdr:colOff>63500</xdr:colOff>
      <xdr:row>76</xdr:row>
      <xdr:rowOff>769</xdr:rowOff>
    </xdr:to>
    <xdr:cxnSp macro="">
      <xdr:nvCxnSpPr>
        <xdr:cNvPr id="170" name="直線コネクタ 169"/>
        <xdr:cNvCxnSpPr/>
      </xdr:nvCxnSpPr>
      <xdr:spPr>
        <a:xfrm flipV="1">
          <a:off x="3797300" y="13008280"/>
          <a:ext cx="83820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73671</xdr:rowOff>
    </xdr:from>
    <xdr:ext cx="469744" cy="259045"/>
    <xdr:sp macro="" textlink="">
      <xdr:nvSpPr>
        <xdr:cNvPr id="171" name="維持補修費平均値テキスト"/>
        <xdr:cNvSpPr txBox="1"/>
      </xdr:nvSpPr>
      <xdr:spPr>
        <a:xfrm>
          <a:off x="4686300" y="1310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769</xdr:rowOff>
    </xdr:from>
    <xdr:to>
      <xdr:col>19</xdr:col>
      <xdr:colOff>177800</xdr:colOff>
      <xdr:row>76</xdr:row>
      <xdr:rowOff>64376</xdr:rowOff>
    </xdr:to>
    <xdr:cxnSp macro="">
      <xdr:nvCxnSpPr>
        <xdr:cNvPr id="173" name="直線コネクタ 172"/>
        <xdr:cNvCxnSpPr/>
      </xdr:nvCxnSpPr>
      <xdr:spPr>
        <a:xfrm flipV="1">
          <a:off x="2908300" y="13030969"/>
          <a:ext cx="889000" cy="6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34180</xdr:rowOff>
    </xdr:from>
    <xdr:ext cx="469744" cy="259045"/>
    <xdr:sp macro="" textlink="">
      <xdr:nvSpPr>
        <xdr:cNvPr id="175" name="テキスト ボックス 174"/>
        <xdr:cNvSpPr txBox="1"/>
      </xdr:nvSpPr>
      <xdr:spPr>
        <a:xfrm>
          <a:off x="3562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47746</xdr:rowOff>
    </xdr:from>
    <xdr:to>
      <xdr:col>15</xdr:col>
      <xdr:colOff>50800</xdr:colOff>
      <xdr:row>76</xdr:row>
      <xdr:rowOff>64376</xdr:rowOff>
    </xdr:to>
    <xdr:cxnSp macro="">
      <xdr:nvCxnSpPr>
        <xdr:cNvPr id="176" name="直線コネクタ 175"/>
        <xdr:cNvCxnSpPr/>
      </xdr:nvCxnSpPr>
      <xdr:spPr>
        <a:xfrm>
          <a:off x="2019300" y="13077946"/>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45781</xdr:rowOff>
    </xdr:from>
    <xdr:ext cx="469744" cy="259045"/>
    <xdr:sp macro="" textlink="">
      <xdr:nvSpPr>
        <xdr:cNvPr id="178" name="テキスト ボックス 177"/>
        <xdr:cNvSpPr txBox="1"/>
      </xdr:nvSpPr>
      <xdr:spPr>
        <a:xfrm>
          <a:off x="2673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47003</xdr:rowOff>
    </xdr:from>
    <xdr:to>
      <xdr:col>10</xdr:col>
      <xdr:colOff>114300</xdr:colOff>
      <xdr:row>76</xdr:row>
      <xdr:rowOff>47746</xdr:rowOff>
    </xdr:to>
    <xdr:cxnSp macro="">
      <xdr:nvCxnSpPr>
        <xdr:cNvPr id="179" name="直線コネクタ 178"/>
        <xdr:cNvCxnSpPr/>
      </xdr:nvCxnSpPr>
      <xdr:spPr>
        <a:xfrm>
          <a:off x="1130300" y="13077203"/>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41324</xdr:rowOff>
    </xdr:from>
    <xdr:ext cx="469744" cy="259045"/>
    <xdr:sp macro="" textlink="">
      <xdr:nvSpPr>
        <xdr:cNvPr id="181" name="テキスト ボックス 180"/>
        <xdr:cNvSpPr txBox="1"/>
      </xdr:nvSpPr>
      <xdr:spPr>
        <a:xfrm>
          <a:off x="1784428" y="1324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43781</xdr:rowOff>
    </xdr:from>
    <xdr:ext cx="469744" cy="259045"/>
    <xdr:sp macro="" textlink="">
      <xdr:nvSpPr>
        <xdr:cNvPr id="183" name="テキスト ボックス 182"/>
        <xdr:cNvSpPr txBox="1"/>
      </xdr:nvSpPr>
      <xdr:spPr>
        <a:xfrm>
          <a:off x="895428" y="1324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98730</xdr:rowOff>
    </xdr:from>
    <xdr:to>
      <xdr:col>24</xdr:col>
      <xdr:colOff>114300</xdr:colOff>
      <xdr:row>76</xdr:row>
      <xdr:rowOff>28879</xdr:rowOff>
    </xdr:to>
    <xdr:sp macro="" textlink="">
      <xdr:nvSpPr>
        <xdr:cNvPr id="189" name="楕円 188"/>
        <xdr:cNvSpPr/>
      </xdr:nvSpPr>
      <xdr:spPr>
        <a:xfrm>
          <a:off x="45847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121607</xdr:rowOff>
    </xdr:from>
    <xdr:ext cx="469744" cy="259045"/>
    <xdr:sp macro="" textlink="">
      <xdr:nvSpPr>
        <xdr:cNvPr id="190" name="維持補修費該当値テキスト"/>
        <xdr:cNvSpPr txBox="1"/>
      </xdr:nvSpPr>
      <xdr:spPr>
        <a:xfrm>
          <a:off x="4686300" y="1280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121418</xdr:rowOff>
    </xdr:from>
    <xdr:to>
      <xdr:col>20</xdr:col>
      <xdr:colOff>38100</xdr:colOff>
      <xdr:row>76</xdr:row>
      <xdr:rowOff>51569</xdr:rowOff>
    </xdr:to>
    <xdr:sp macro="" textlink="">
      <xdr:nvSpPr>
        <xdr:cNvPr id="191" name="楕円 190"/>
        <xdr:cNvSpPr/>
      </xdr:nvSpPr>
      <xdr:spPr>
        <a:xfrm>
          <a:off x="3746500" y="129801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68095</xdr:rowOff>
    </xdr:from>
    <xdr:ext cx="469744" cy="259045"/>
    <xdr:sp macro="" textlink="">
      <xdr:nvSpPr>
        <xdr:cNvPr id="192" name="テキスト ボックス 191"/>
        <xdr:cNvSpPr txBox="1"/>
      </xdr:nvSpPr>
      <xdr:spPr>
        <a:xfrm>
          <a:off x="3562428" y="12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13576</xdr:rowOff>
    </xdr:from>
    <xdr:to>
      <xdr:col>15</xdr:col>
      <xdr:colOff>101600</xdr:colOff>
      <xdr:row>76</xdr:row>
      <xdr:rowOff>115176</xdr:rowOff>
    </xdr:to>
    <xdr:sp macro="" textlink="">
      <xdr:nvSpPr>
        <xdr:cNvPr id="193" name="楕円 192"/>
        <xdr:cNvSpPr/>
      </xdr:nvSpPr>
      <xdr:spPr>
        <a:xfrm>
          <a:off x="2857500" y="130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131703</xdr:rowOff>
    </xdr:from>
    <xdr:ext cx="469744" cy="259045"/>
    <xdr:sp macro="" textlink="">
      <xdr:nvSpPr>
        <xdr:cNvPr id="194" name="テキスト ボックス 193"/>
        <xdr:cNvSpPr txBox="1"/>
      </xdr:nvSpPr>
      <xdr:spPr>
        <a:xfrm>
          <a:off x="2673428" y="1281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168396</xdr:rowOff>
    </xdr:from>
    <xdr:to>
      <xdr:col>10</xdr:col>
      <xdr:colOff>165100</xdr:colOff>
      <xdr:row>76</xdr:row>
      <xdr:rowOff>98546</xdr:rowOff>
    </xdr:to>
    <xdr:sp macro="" textlink="">
      <xdr:nvSpPr>
        <xdr:cNvPr id="195" name="楕円 194"/>
        <xdr:cNvSpPr/>
      </xdr:nvSpPr>
      <xdr:spPr>
        <a:xfrm>
          <a:off x="1968500" y="130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115073</xdr:rowOff>
    </xdr:from>
    <xdr:ext cx="469744" cy="259045"/>
    <xdr:sp macro="" textlink="">
      <xdr:nvSpPr>
        <xdr:cNvPr id="196" name="テキスト ボックス 195"/>
        <xdr:cNvSpPr txBox="1"/>
      </xdr:nvSpPr>
      <xdr:spPr>
        <a:xfrm>
          <a:off x="1784428" y="1280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167653</xdr:rowOff>
    </xdr:from>
    <xdr:to>
      <xdr:col>6</xdr:col>
      <xdr:colOff>38100</xdr:colOff>
      <xdr:row>76</xdr:row>
      <xdr:rowOff>97803</xdr:rowOff>
    </xdr:to>
    <xdr:sp macro="" textlink="">
      <xdr:nvSpPr>
        <xdr:cNvPr id="197" name="楕円 196"/>
        <xdr:cNvSpPr/>
      </xdr:nvSpPr>
      <xdr:spPr>
        <a:xfrm>
          <a:off x="10795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114330</xdr:rowOff>
    </xdr:from>
    <xdr:ext cx="469744" cy="259045"/>
    <xdr:sp macro="" textlink="">
      <xdr:nvSpPr>
        <xdr:cNvPr id="198" name="テキスト ボックス 197"/>
        <xdr:cNvSpPr txBox="1"/>
      </xdr:nvSpPr>
      <xdr:spPr>
        <a:xfrm>
          <a:off x="895428" y="128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56975</xdr:rowOff>
    </xdr:from>
    <xdr:to>
      <xdr:col>24</xdr:col>
      <xdr:colOff>63500</xdr:colOff>
      <xdr:row>98</xdr:row>
      <xdr:rowOff>89984</xdr:rowOff>
    </xdr:to>
    <xdr:cxnSp macro="">
      <xdr:nvCxnSpPr>
        <xdr:cNvPr id="226" name="直線コネクタ 225"/>
        <xdr:cNvCxnSpPr/>
      </xdr:nvCxnSpPr>
      <xdr:spPr>
        <a:xfrm flipV="1">
          <a:off x="3797300" y="16687625"/>
          <a:ext cx="838200" cy="20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100292</xdr:rowOff>
    </xdr:from>
    <xdr:ext cx="599010" cy="259045"/>
    <xdr:sp macro="" textlink="">
      <xdr:nvSpPr>
        <xdr:cNvPr id="227" name="扶助費平均値テキスト"/>
        <xdr:cNvSpPr txBox="1"/>
      </xdr:nvSpPr>
      <xdr:spPr>
        <a:xfrm>
          <a:off x="4686300" y="16388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89984</xdr:rowOff>
    </xdr:from>
    <xdr:to>
      <xdr:col>19</xdr:col>
      <xdr:colOff>177800</xdr:colOff>
      <xdr:row>98</xdr:row>
      <xdr:rowOff>148222</xdr:rowOff>
    </xdr:to>
    <xdr:cxnSp macro="">
      <xdr:nvCxnSpPr>
        <xdr:cNvPr id="229" name="直線コネクタ 228"/>
        <xdr:cNvCxnSpPr/>
      </xdr:nvCxnSpPr>
      <xdr:spPr>
        <a:xfrm flipV="1">
          <a:off x="2908300" y="16892084"/>
          <a:ext cx="88900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123652</xdr:rowOff>
    </xdr:from>
    <xdr:ext cx="599010" cy="259045"/>
    <xdr:sp macro="" textlink="">
      <xdr:nvSpPr>
        <xdr:cNvPr id="231" name="テキスト ボックス 230"/>
        <xdr:cNvSpPr txBox="1"/>
      </xdr:nvSpPr>
      <xdr:spPr>
        <a:xfrm>
          <a:off x="3497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148222</xdr:rowOff>
    </xdr:from>
    <xdr:to>
      <xdr:col>15</xdr:col>
      <xdr:colOff>50800</xdr:colOff>
      <xdr:row>99</xdr:row>
      <xdr:rowOff>31874</xdr:rowOff>
    </xdr:to>
    <xdr:cxnSp macro="">
      <xdr:nvCxnSpPr>
        <xdr:cNvPr id="232" name="直線コネクタ 231"/>
        <xdr:cNvCxnSpPr/>
      </xdr:nvCxnSpPr>
      <xdr:spPr>
        <a:xfrm flipV="1">
          <a:off x="2019300" y="16950322"/>
          <a:ext cx="889000" cy="5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142671</xdr:rowOff>
    </xdr:from>
    <xdr:ext cx="599010" cy="259045"/>
    <xdr:sp macro="" textlink="">
      <xdr:nvSpPr>
        <xdr:cNvPr id="234" name="テキスト ボックス 233"/>
        <xdr:cNvSpPr txBox="1"/>
      </xdr:nvSpPr>
      <xdr:spPr>
        <a:xfrm>
          <a:off x="2608795" y="1660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31874</xdr:rowOff>
    </xdr:from>
    <xdr:to>
      <xdr:col>10</xdr:col>
      <xdr:colOff>114300</xdr:colOff>
      <xdr:row>99</xdr:row>
      <xdr:rowOff>33547</xdr:rowOff>
    </xdr:to>
    <xdr:cxnSp macro="">
      <xdr:nvCxnSpPr>
        <xdr:cNvPr id="235" name="直線コネクタ 234"/>
        <xdr:cNvCxnSpPr/>
      </xdr:nvCxnSpPr>
      <xdr:spPr>
        <a:xfrm flipV="1">
          <a:off x="1130300" y="17005424"/>
          <a:ext cx="8890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20077</xdr:rowOff>
    </xdr:from>
    <xdr:ext cx="599010" cy="259045"/>
    <xdr:sp macro="" textlink="">
      <xdr:nvSpPr>
        <xdr:cNvPr id="237" name="テキスト ボックス 236"/>
        <xdr:cNvSpPr txBox="1"/>
      </xdr:nvSpPr>
      <xdr:spPr>
        <a:xfrm>
          <a:off x="1719795" y="1665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22629</xdr:rowOff>
    </xdr:from>
    <xdr:ext cx="599010" cy="259045"/>
    <xdr:sp macro="" textlink="">
      <xdr:nvSpPr>
        <xdr:cNvPr id="239" name="テキスト ボックス 238"/>
        <xdr:cNvSpPr txBox="1"/>
      </xdr:nvSpPr>
      <xdr:spPr>
        <a:xfrm>
          <a:off x="830795" y="1665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6175</xdr:rowOff>
    </xdr:from>
    <xdr:to>
      <xdr:col>24</xdr:col>
      <xdr:colOff>114300</xdr:colOff>
      <xdr:row>97</xdr:row>
      <xdr:rowOff>107775</xdr:rowOff>
    </xdr:to>
    <xdr:sp macro="" textlink="">
      <xdr:nvSpPr>
        <xdr:cNvPr id="245" name="楕円 244"/>
        <xdr:cNvSpPr/>
      </xdr:nvSpPr>
      <xdr:spPr>
        <a:xfrm>
          <a:off x="4584700" y="166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156052</xdr:rowOff>
    </xdr:from>
    <xdr:ext cx="599010" cy="259045"/>
    <xdr:sp macro="" textlink="">
      <xdr:nvSpPr>
        <xdr:cNvPr id="246" name="扶助費該当値テキスト"/>
        <xdr:cNvSpPr txBox="1"/>
      </xdr:nvSpPr>
      <xdr:spPr>
        <a:xfrm>
          <a:off x="4686300" y="1661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39184</xdr:rowOff>
    </xdr:from>
    <xdr:to>
      <xdr:col>20</xdr:col>
      <xdr:colOff>38100</xdr:colOff>
      <xdr:row>98</xdr:row>
      <xdr:rowOff>140784</xdr:rowOff>
    </xdr:to>
    <xdr:sp macro="" textlink="">
      <xdr:nvSpPr>
        <xdr:cNvPr id="247" name="楕円 246"/>
        <xdr:cNvSpPr/>
      </xdr:nvSpPr>
      <xdr:spPr>
        <a:xfrm>
          <a:off x="3746500" y="1684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131911</xdr:rowOff>
    </xdr:from>
    <xdr:ext cx="599010" cy="259045"/>
    <xdr:sp macro="" textlink="">
      <xdr:nvSpPr>
        <xdr:cNvPr id="248" name="テキスト ボックス 247"/>
        <xdr:cNvSpPr txBox="1"/>
      </xdr:nvSpPr>
      <xdr:spPr>
        <a:xfrm>
          <a:off x="3497795" y="1693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97422</xdr:rowOff>
    </xdr:from>
    <xdr:to>
      <xdr:col>15</xdr:col>
      <xdr:colOff>101600</xdr:colOff>
      <xdr:row>99</xdr:row>
      <xdr:rowOff>27572</xdr:rowOff>
    </xdr:to>
    <xdr:sp macro="" textlink="">
      <xdr:nvSpPr>
        <xdr:cNvPr id="249" name="楕円 248"/>
        <xdr:cNvSpPr/>
      </xdr:nvSpPr>
      <xdr:spPr>
        <a:xfrm>
          <a:off x="2857500" y="168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18699</xdr:rowOff>
    </xdr:from>
    <xdr:ext cx="534377" cy="259045"/>
    <xdr:sp macro="" textlink="">
      <xdr:nvSpPr>
        <xdr:cNvPr id="250" name="テキスト ボックス 249"/>
        <xdr:cNvSpPr txBox="1"/>
      </xdr:nvSpPr>
      <xdr:spPr>
        <a:xfrm>
          <a:off x="2641111" y="1699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152524</xdr:rowOff>
    </xdr:from>
    <xdr:to>
      <xdr:col>10</xdr:col>
      <xdr:colOff>165100</xdr:colOff>
      <xdr:row>99</xdr:row>
      <xdr:rowOff>82674</xdr:rowOff>
    </xdr:to>
    <xdr:sp macro="" textlink="">
      <xdr:nvSpPr>
        <xdr:cNvPr id="251" name="楕円 250"/>
        <xdr:cNvSpPr/>
      </xdr:nvSpPr>
      <xdr:spPr>
        <a:xfrm>
          <a:off x="1968500" y="169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73801</xdr:rowOff>
    </xdr:from>
    <xdr:ext cx="534377" cy="259045"/>
    <xdr:sp macro="" textlink="">
      <xdr:nvSpPr>
        <xdr:cNvPr id="252" name="テキスト ボックス 251"/>
        <xdr:cNvSpPr txBox="1"/>
      </xdr:nvSpPr>
      <xdr:spPr>
        <a:xfrm>
          <a:off x="1752111" y="1704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154197</xdr:rowOff>
    </xdr:from>
    <xdr:to>
      <xdr:col>6</xdr:col>
      <xdr:colOff>38100</xdr:colOff>
      <xdr:row>99</xdr:row>
      <xdr:rowOff>84347</xdr:rowOff>
    </xdr:to>
    <xdr:sp macro="" textlink="">
      <xdr:nvSpPr>
        <xdr:cNvPr id="253" name="楕円 252"/>
        <xdr:cNvSpPr/>
      </xdr:nvSpPr>
      <xdr:spPr>
        <a:xfrm>
          <a:off x="1079500" y="1695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75474</xdr:rowOff>
    </xdr:from>
    <xdr:ext cx="534377" cy="259045"/>
    <xdr:sp macro="" textlink="">
      <xdr:nvSpPr>
        <xdr:cNvPr id="254" name="テキスト ボックス 253"/>
        <xdr:cNvSpPr txBox="1"/>
      </xdr:nvSpPr>
      <xdr:spPr>
        <a:xfrm>
          <a:off x="863111" y="1704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4162</xdr:rowOff>
    </xdr:from>
    <xdr:to>
      <xdr:col>55</xdr:col>
      <xdr:colOff>0</xdr:colOff>
      <xdr:row>38</xdr:row>
      <xdr:rowOff>38931</xdr:rowOff>
    </xdr:to>
    <xdr:cxnSp macro="">
      <xdr:nvCxnSpPr>
        <xdr:cNvPr id="285" name="直線コネクタ 284"/>
        <xdr:cNvCxnSpPr/>
      </xdr:nvCxnSpPr>
      <xdr:spPr>
        <a:xfrm>
          <a:off x="9639300" y="5490562"/>
          <a:ext cx="838200" cy="10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6" name="補助費等平均値テキスト"/>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4162</xdr:rowOff>
    </xdr:from>
    <xdr:to>
      <xdr:col>50</xdr:col>
      <xdr:colOff>114300</xdr:colOff>
      <xdr:row>38</xdr:row>
      <xdr:rowOff>47172</xdr:rowOff>
    </xdr:to>
    <xdr:cxnSp macro="">
      <xdr:nvCxnSpPr>
        <xdr:cNvPr id="288" name="直線コネクタ 287"/>
        <xdr:cNvCxnSpPr/>
      </xdr:nvCxnSpPr>
      <xdr:spPr>
        <a:xfrm flipV="1">
          <a:off x="8750300" y="5490562"/>
          <a:ext cx="889000" cy="10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0" name="テキスト ボックス 289"/>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47172</xdr:rowOff>
    </xdr:from>
    <xdr:to>
      <xdr:col>45</xdr:col>
      <xdr:colOff>177800</xdr:colOff>
      <xdr:row>38</xdr:row>
      <xdr:rowOff>82615</xdr:rowOff>
    </xdr:to>
    <xdr:cxnSp macro="">
      <xdr:nvCxnSpPr>
        <xdr:cNvPr id="291" name="直線コネクタ 290"/>
        <xdr:cNvCxnSpPr/>
      </xdr:nvCxnSpPr>
      <xdr:spPr>
        <a:xfrm flipV="1">
          <a:off x="7861300" y="6562272"/>
          <a:ext cx="889000" cy="3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3" name="テキスト ボックス 292"/>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41914</xdr:rowOff>
    </xdr:from>
    <xdr:to>
      <xdr:col>41</xdr:col>
      <xdr:colOff>50800</xdr:colOff>
      <xdr:row>38</xdr:row>
      <xdr:rowOff>82615</xdr:rowOff>
    </xdr:to>
    <xdr:cxnSp macro="">
      <xdr:nvCxnSpPr>
        <xdr:cNvPr id="294" name="直線コネクタ 293"/>
        <xdr:cNvCxnSpPr/>
      </xdr:nvCxnSpPr>
      <xdr:spPr>
        <a:xfrm>
          <a:off x="6972300" y="6557014"/>
          <a:ext cx="889000" cy="4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6" name="テキスト ボックス 295"/>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150802</xdr:rowOff>
    </xdr:from>
    <xdr:ext cx="534377" cy="259045"/>
    <xdr:sp macro="" textlink="">
      <xdr:nvSpPr>
        <xdr:cNvPr id="298" name="テキスト ボックス 297"/>
        <xdr:cNvSpPr txBox="1"/>
      </xdr:nvSpPr>
      <xdr:spPr>
        <a:xfrm>
          <a:off x="6705111" y="6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159581</xdr:rowOff>
    </xdr:from>
    <xdr:to>
      <xdr:col>55</xdr:col>
      <xdr:colOff>50800</xdr:colOff>
      <xdr:row>38</xdr:row>
      <xdr:rowOff>89731</xdr:rowOff>
    </xdr:to>
    <xdr:sp macro="" textlink="">
      <xdr:nvSpPr>
        <xdr:cNvPr id="304" name="楕円 303"/>
        <xdr:cNvSpPr/>
      </xdr:nvSpPr>
      <xdr:spPr>
        <a:xfrm>
          <a:off x="10426700" y="65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74508</xdr:rowOff>
    </xdr:from>
    <xdr:ext cx="534377" cy="259045"/>
    <xdr:sp macro="" textlink="">
      <xdr:nvSpPr>
        <xdr:cNvPr id="305" name="補助費等該当値テキスト"/>
        <xdr:cNvSpPr txBox="1"/>
      </xdr:nvSpPr>
      <xdr:spPr>
        <a:xfrm>
          <a:off x="10528300" y="64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124812</xdr:rowOff>
    </xdr:from>
    <xdr:to>
      <xdr:col>50</xdr:col>
      <xdr:colOff>165100</xdr:colOff>
      <xdr:row>32</xdr:row>
      <xdr:rowOff>54962</xdr:rowOff>
    </xdr:to>
    <xdr:sp macro="" textlink="">
      <xdr:nvSpPr>
        <xdr:cNvPr id="306" name="楕円 305"/>
        <xdr:cNvSpPr/>
      </xdr:nvSpPr>
      <xdr:spPr>
        <a:xfrm>
          <a:off x="9588500" y="54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46089</xdr:rowOff>
    </xdr:from>
    <xdr:ext cx="599010" cy="259045"/>
    <xdr:sp macro="" textlink="">
      <xdr:nvSpPr>
        <xdr:cNvPr id="307" name="テキスト ボックス 306"/>
        <xdr:cNvSpPr txBox="1"/>
      </xdr:nvSpPr>
      <xdr:spPr>
        <a:xfrm>
          <a:off x="9339795" y="553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167822</xdr:rowOff>
    </xdr:from>
    <xdr:to>
      <xdr:col>46</xdr:col>
      <xdr:colOff>38100</xdr:colOff>
      <xdr:row>38</xdr:row>
      <xdr:rowOff>97972</xdr:rowOff>
    </xdr:to>
    <xdr:sp macro="" textlink="">
      <xdr:nvSpPr>
        <xdr:cNvPr id="308" name="楕円 307"/>
        <xdr:cNvSpPr/>
      </xdr:nvSpPr>
      <xdr:spPr>
        <a:xfrm>
          <a:off x="8699500" y="65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89099</xdr:rowOff>
    </xdr:from>
    <xdr:ext cx="534377" cy="259045"/>
    <xdr:sp macro="" textlink="">
      <xdr:nvSpPr>
        <xdr:cNvPr id="309" name="テキスト ボックス 308"/>
        <xdr:cNvSpPr txBox="1"/>
      </xdr:nvSpPr>
      <xdr:spPr>
        <a:xfrm>
          <a:off x="8483111" y="66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31815</xdr:rowOff>
    </xdr:from>
    <xdr:to>
      <xdr:col>41</xdr:col>
      <xdr:colOff>101600</xdr:colOff>
      <xdr:row>38</xdr:row>
      <xdr:rowOff>133415</xdr:rowOff>
    </xdr:to>
    <xdr:sp macro="" textlink="">
      <xdr:nvSpPr>
        <xdr:cNvPr id="310" name="楕円 309"/>
        <xdr:cNvSpPr/>
      </xdr:nvSpPr>
      <xdr:spPr>
        <a:xfrm>
          <a:off x="7810500" y="654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124542</xdr:rowOff>
    </xdr:from>
    <xdr:ext cx="534377" cy="259045"/>
    <xdr:sp macro="" textlink="">
      <xdr:nvSpPr>
        <xdr:cNvPr id="311" name="テキスト ボックス 310"/>
        <xdr:cNvSpPr txBox="1"/>
      </xdr:nvSpPr>
      <xdr:spPr>
        <a:xfrm>
          <a:off x="7594111" y="663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162564</xdr:rowOff>
    </xdr:from>
    <xdr:to>
      <xdr:col>36</xdr:col>
      <xdr:colOff>165100</xdr:colOff>
      <xdr:row>38</xdr:row>
      <xdr:rowOff>92714</xdr:rowOff>
    </xdr:to>
    <xdr:sp macro="" textlink="">
      <xdr:nvSpPr>
        <xdr:cNvPr id="312" name="楕円 311"/>
        <xdr:cNvSpPr/>
      </xdr:nvSpPr>
      <xdr:spPr>
        <a:xfrm>
          <a:off x="6921500" y="65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83841</xdr:rowOff>
    </xdr:from>
    <xdr:ext cx="534377" cy="259045"/>
    <xdr:sp macro="" textlink="">
      <xdr:nvSpPr>
        <xdr:cNvPr id="313" name="テキスト ボックス 312"/>
        <xdr:cNvSpPr txBox="1"/>
      </xdr:nvSpPr>
      <xdr:spPr>
        <a:xfrm>
          <a:off x="6705111" y="659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106263</xdr:rowOff>
    </xdr:from>
    <xdr:to>
      <xdr:col>55</xdr:col>
      <xdr:colOff>0</xdr:colOff>
      <xdr:row>58</xdr:row>
      <xdr:rowOff>109258</xdr:rowOff>
    </xdr:to>
    <xdr:cxnSp macro="">
      <xdr:nvCxnSpPr>
        <xdr:cNvPr id="342" name="直線コネクタ 341"/>
        <xdr:cNvCxnSpPr/>
      </xdr:nvCxnSpPr>
      <xdr:spPr>
        <a:xfrm>
          <a:off x="9639300" y="10050363"/>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87488</xdr:rowOff>
    </xdr:from>
    <xdr:to>
      <xdr:col>50</xdr:col>
      <xdr:colOff>114300</xdr:colOff>
      <xdr:row>58</xdr:row>
      <xdr:rowOff>106263</xdr:rowOff>
    </xdr:to>
    <xdr:cxnSp macro="">
      <xdr:nvCxnSpPr>
        <xdr:cNvPr id="345" name="直線コネクタ 344"/>
        <xdr:cNvCxnSpPr/>
      </xdr:nvCxnSpPr>
      <xdr:spPr>
        <a:xfrm>
          <a:off x="8750300" y="10031588"/>
          <a:ext cx="889000" cy="1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36571</xdr:rowOff>
    </xdr:from>
    <xdr:to>
      <xdr:col>45</xdr:col>
      <xdr:colOff>177800</xdr:colOff>
      <xdr:row>58</xdr:row>
      <xdr:rowOff>87488</xdr:rowOff>
    </xdr:to>
    <xdr:cxnSp macro="">
      <xdr:nvCxnSpPr>
        <xdr:cNvPr id="348" name="直線コネクタ 347"/>
        <xdr:cNvCxnSpPr/>
      </xdr:nvCxnSpPr>
      <xdr:spPr>
        <a:xfrm>
          <a:off x="7861300" y="9980671"/>
          <a:ext cx="889000" cy="5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128267</xdr:rowOff>
    </xdr:from>
    <xdr:ext cx="534377" cy="259045"/>
    <xdr:sp macro="" textlink="">
      <xdr:nvSpPr>
        <xdr:cNvPr id="350" name="テキスト ボックス 349"/>
        <xdr:cNvSpPr txBox="1"/>
      </xdr:nvSpPr>
      <xdr:spPr>
        <a:xfrm>
          <a:off x="8483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136515</xdr:rowOff>
    </xdr:from>
    <xdr:to>
      <xdr:col>41</xdr:col>
      <xdr:colOff>50800</xdr:colOff>
      <xdr:row>58</xdr:row>
      <xdr:rowOff>36571</xdr:rowOff>
    </xdr:to>
    <xdr:cxnSp macro="">
      <xdr:nvCxnSpPr>
        <xdr:cNvPr id="351" name="直線コネクタ 350"/>
        <xdr:cNvCxnSpPr/>
      </xdr:nvCxnSpPr>
      <xdr:spPr>
        <a:xfrm>
          <a:off x="6972300" y="9909165"/>
          <a:ext cx="889000" cy="7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3" name="テキスト ボックス 352"/>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5" name="テキスト ボックス 354"/>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58458</xdr:rowOff>
    </xdr:from>
    <xdr:to>
      <xdr:col>55</xdr:col>
      <xdr:colOff>50800</xdr:colOff>
      <xdr:row>58</xdr:row>
      <xdr:rowOff>160058</xdr:rowOff>
    </xdr:to>
    <xdr:sp macro="" textlink="">
      <xdr:nvSpPr>
        <xdr:cNvPr id="361" name="楕円 360"/>
        <xdr:cNvSpPr/>
      </xdr:nvSpPr>
      <xdr:spPr>
        <a:xfrm>
          <a:off x="10426700" y="100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144835</xdr:rowOff>
    </xdr:from>
    <xdr:ext cx="534377" cy="259045"/>
    <xdr:sp macro="" textlink="">
      <xdr:nvSpPr>
        <xdr:cNvPr id="362" name="普通建設事業費該当値テキスト"/>
        <xdr:cNvSpPr txBox="1"/>
      </xdr:nvSpPr>
      <xdr:spPr>
        <a:xfrm>
          <a:off x="10528300" y="99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55463</xdr:rowOff>
    </xdr:from>
    <xdr:to>
      <xdr:col>50</xdr:col>
      <xdr:colOff>165100</xdr:colOff>
      <xdr:row>58</xdr:row>
      <xdr:rowOff>157063</xdr:rowOff>
    </xdr:to>
    <xdr:sp macro="" textlink="">
      <xdr:nvSpPr>
        <xdr:cNvPr id="363" name="楕円 362"/>
        <xdr:cNvSpPr/>
      </xdr:nvSpPr>
      <xdr:spPr>
        <a:xfrm>
          <a:off x="9588500" y="99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148190</xdr:rowOff>
    </xdr:from>
    <xdr:ext cx="534377" cy="259045"/>
    <xdr:sp macro="" textlink="">
      <xdr:nvSpPr>
        <xdr:cNvPr id="364" name="テキスト ボックス 363"/>
        <xdr:cNvSpPr txBox="1"/>
      </xdr:nvSpPr>
      <xdr:spPr>
        <a:xfrm>
          <a:off x="9372111" y="100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36688</xdr:rowOff>
    </xdr:from>
    <xdr:to>
      <xdr:col>46</xdr:col>
      <xdr:colOff>38100</xdr:colOff>
      <xdr:row>58</xdr:row>
      <xdr:rowOff>138288</xdr:rowOff>
    </xdr:to>
    <xdr:sp macro="" textlink="">
      <xdr:nvSpPr>
        <xdr:cNvPr id="365" name="楕円 364"/>
        <xdr:cNvSpPr/>
      </xdr:nvSpPr>
      <xdr:spPr>
        <a:xfrm>
          <a:off x="8699500" y="99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129415</xdr:rowOff>
    </xdr:from>
    <xdr:ext cx="534377" cy="259045"/>
    <xdr:sp macro="" textlink="">
      <xdr:nvSpPr>
        <xdr:cNvPr id="366" name="テキスト ボックス 365"/>
        <xdr:cNvSpPr txBox="1"/>
      </xdr:nvSpPr>
      <xdr:spPr>
        <a:xfrm>
          <a:off x="8483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157221</xdr:rowOff>
    </xdr:from>
    <xdr:to>
      <xdr:col>41</xdr:col>
      <xdr:colOff>101600</xdr:colOff>
      <xdr:row>58</xdr:row>
      <xdr:rowOff>87371</xdr:rowOff>
    </xdr:to>
    <xdr:sp macro="" textlink="">
      <xdr:nvSpPr>
        <xdr:cNvPr id="367" name="楕円 366"/>
        <xdr:cNvSpPr/>
      </xdr:nvSpPr>
      <xdr:spPr>
        <a:xfrm>
          <a:off x="7810500" y="99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78498</xdr:rowOff>
    </xdr:from>
    <xdr:ext cx="534377" cy="259045"/>
    <xdr:sp macro="" textlink="">
      <xdr:nvSpPr>
        <xdr:cNvPr id="368" name="テキスト ボックス 367"/>
        <xdr:cNvSpPr txBox="1"/>
      </xdr:nvSpPr>
      <xdr:spPr>
        <a:xfrm>
          <a:off x="7594111" y="1002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85715</xdr:rowOff>
    </xdr:from>
    <xdr:to>
      <xdr:col>36</xdr:col>
      <xdr:colOff>165100</xdr:colOff>
      <xdr:row>58</xdr:row>
      <xdr:rowOff>15865</xdr:rowOff>
    </xdr:to>
    <xdr:sp macro="" textlink="">
      <xdr:nvSpPr>
        <xdr:cNvPr id="369" name="楕円 368"/>
        <xdr:cNvSpPr/>
      </xdr:nvSpPr>
      <xdr:spPr>
        <a:xfrm>
          <a:off x="6921500" y="9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6992</xdr:rowOff>
    </xdr:from>
    <xdr:ext cx="534377" cy="259045"/>
    <xdr:sp macro="" textlink="">
      <xdr:nvSpPr>
        <xdr:cNvPr id="370" name="テキスト ボックス 369"/>
        <xdr:cNvSpPr txBox="1"/>
      </xdr:nvSpPr>
      <xdr:spPr>
        <a:xfrm>
          <a:off x="6705111" y="995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167780</xdr:rowOff>
    </xdr:from>
    <xdr:to>
      <xdr:col>55</xdr:col>
      <xdr:colOff>0</xdr:colOff>
      <xdr:row>78</xdr:row>
      <xdr:rowOff>168084</xdr:rowOff>
    </xdr:to>
    <xdr:cxnSp macro="">
      <xdr:nvCxnSpPr>
        <xdr:cNvPr id="399" name="直線コネクタ 398"/>
        <xdr:cNvCxnSpPr/>
      </xdr:nvCxnSpPr>
      <xdr:spPr>
        <a:xfrm flipV="1">
          <a:off x="9639300" y="13540880"/>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154508</xdr:rowOff>
    </xdr:from>
    <xdr:to>
      <xdr:col>50</xdr:col>
      <xdr:colOff>114300</xdr:colOff>
      <xdr:row>78</xdr:row>
      <xdr:rowOff>168084</xdr:rowOff>
    </xdr:to>
    <xdr:cxnSp macro="">
      <xdr:nvCxnSpPr>
        <xdr:cNvPr id="402" name="直線コネクタ 401"/>
        <xdr:cNvCxnSpPr/>
      </xdr:nvCxnSpPr>
      <xdr:spPr>
        <a:xfrm>
          <a:off x="8750300" y="13527608"/>
          <a:ext cx="889000" cy="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142442</xdr:rowOff>
    </xdr:from>
    <xdr:to>
      <xdr:col>45</xdr:col>
      <xdr:colOff>177800</xdr:colOff>
      <xdr:row>78</xdr:row>
      <xdr:rowOff>154508</xdr:rowOff>
    </xdr:to>
    <xdr:cxnSp macro="">
      <xdr:nvCxnSpPr>
        <xdr:cNvPr id="405" name="直線コネクタ 404"/>
        <xdr:cNvCxnSpPr/>
      </xdr:nvCxnSpPr>
      <xdr:spPr>
        <a:xfrm>
          <a:off x="7861300" y="1351554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7" name="テキスト ボックス 406"/>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42304</xdr:rowOff>
    </xdr:from>
    <xdr:to>
      <xdr:col>41</xdr:col>
      <xdr:colOff>50800</xdr:colOff>
      <xdr:row>78</xdr:row>
      <xdr:rowOff>142442</xdr:rowOff>
    </xdr:to>
    <xdr:cxnSp macro="">
      <xdr:nvCxnSpPr>
        <xdr:cNvPr id="408" name="直線コネクタ 407"/>
        <xdr:cNvCxnSpPr/>
      </xdr:nvCxnSpPr>
      <xdr:spPr>
        <a:xfrm>
          <a:off x="6972300" y="13415404"/>
          <a:ext cx="889000" cy="10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0" name="テキスト ボックス 409"/>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124731</xdr:rowOff>
    </xdr:from>
    <xdr:ext cx="534377" cy="259045"/>
    <xdr:sp macro="" textlink="">
      <xdr:nvSpPr>
        <xdr:cNvPr id="412" name="テキスト ボックス 411"/>
        <xdr:cNvSpPr txBox="1"/>
      </xdr:nvSpPr>
      <xdr:spPr>
        <a:xfrm>
          <a:off x="6705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116980</xdr:rowOff>
    </xdr:from>
    <xdr:to>
      <xdr:col>55</xdr:col>
      <xdr:colOff>50800</xdr:colOff>
      <xdr:row>79</xdr:row>
      <xdr:rowOff>47130</xdr:rowOff>
    </xdr:to>
    <xdr:sp macro="" textlink="">
      <xdr:nvSpPr>
        <xdr:cNvPr id="418" name="楕円 417"/>
        <xdr:cNvSpPr/>
      </xdr:nvSpPr>
      <xdr:spPr>
        <a:xfrm>
          <a:off x="10426700" y="134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31907</xdr:rowOff>
    </xdr:from>
    <xdr:ext cx="469744" cy="259045"/>
    <xdr:sp macro="" textlink="">
      <xdr:nvSpPr>
        <xdr:cNvPr id="419" name="普通建設事業費 （ うち新規整備　）該当値テキスト"/>
        <xdr:cNvSpPr txBox="1"/>
      </xdr:nvSpPr>
      <xdr:spPr>
        <a:xfrm>
          <a:off x="10528300" y="134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117284</xdr:rowOff>
    </xdr:from>
    <xdr:to>
      <xdr:col>50</xdr:col>
      <xdr:colOff>165100</xdr:colOff>
      <xdr:row>79</xdr:row>
      <xdr:rowOff>47434</xdr:rowOff>
    </xdr:to>
    <xdr:sp macro="" textlink="">
      <xdr:nvSpPr>
        <xdr:cNvPr id="420" name="楕円 419"/>
        <xdr:cNvSpPr/>
      </xdr:nvSpPr>
      <xdr:spPr>
        <a:xfrm>
          <a:off x="9588500" y="134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38561</xdr:rowOff>
    </xdr:from>
    <xdr:ext cx="469744" cy="259045"/>
    <xdr:sp macro="" textlink="">
      <xdr:nvSpPr>
        <xdr:cNvPr id="421" name="テキスト ボックス 420"/>
        <xdr:cNvSpPr txBox="1"/>
      </xdr:nvSpPr>
      <xdr:spPr>
        <a:xfrm>
          <a:off x="9404428" y="1358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103708</xdr:rowOff>
    </xdr:from>
    <xdr:to>
      <xdr:col>46</xdr:col>
      <xdr:colOff>38100</xdr:colOff>
      <xdr:row>79</xdr:row>
      <xdr:rowOff>33858</xdr:rowOff>
    </xdr:to>
    <xdr:sp macro="" textlink="">
      <xdr:nvSpPr>
        <xdr:cNvPr id="422" name="楕円 421"/>
        <xdr:cNvSpPr/>
      </xdr:nvSpPr>
      <xdr:spPr>
        <a:xfrm>
          <a:off x="8699500" y="134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24985</xdr:rowOff>
    </xdr:from>
    <xdr:ext cx="469744" cy="259045"/>
    <xdr:sp macro="" textlink="">
      <xdr:nvSpPr>
        <xdr:cNvPr id="423" name="テキスト ボックス 422"/>
        <xdr:cNvSpPr txBox="1"/>
      </xdr:nvSpPr>
      <xdr:spPr>
        <a:xfrm>
          <a:off x="8515428" y="1356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91642</xdr:rowOff>
    </xdr:from>
    <xdr:to>
      <xdr:col>41</xdr:col>
      <xdr:colOff>101600</xdr:colOff>
      <xdr:row>79</xdr:row>
      <xdr:rowOff>21792</xdr:rowOff>
    </xdr:to>
    <xdr:sp macro="" textlink="">
      <xdr:nvSpPr>
        <xdr:cNvPr id="424" name="楕円 423"/>
        <xdr:cNvSpPr/>
      </xdr:nvSpPr>
      <xdr:spPr>
        <a:xfrm>
          <a:off x="7810500" y="134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12919</xdr:rowOff>
    </xdr:from>
    <xdr:ext cx="469744" cy="259045"/>
    <xdr:sp macro="" textlink="">
      <xdr:nvSpPr>
        <xdr:cNvPr id="425" name="テキスト ボックス 424"/>
        <xdr:cNvSpPr txBox="1"/>
      </xdr:nvSpPr>
      <xdr:spPr>
        <a:xfrm>
          <a:off x="7626428" y="135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162954</xdr:rowOff>
    </xdr:from>
    <xdr:to>
      <xdr:col>36</xdr:col>
      <xdr:colOff>165100</xdr:colOff>
      <xdr:row>78</xdr:row>
      <xdr:rowOff>93104</xdr:rowOff>
    </xdr:to>
    <xdr:sp macro="" textlink="">
      <xdr:nvSpPr>
        <xdr:cNvPr id="426" name="楕円 425"/>
        <xdr:cNvSpPr/>
      </xdr:nvSpPr>
      <xdr:spPr>
        <a:xfrm>
          <a:off x="6921500" y="133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109631</xdr:rowOff>
    </xdr:from>
    <xdr:ext cx="534377" cy="259045"/>
    <xdr:sp macro="" textlink="">
      <xdr:nvSpPr>
        <xdr:cNvPr id="427" name="テキスト ボックス 426"/>
        <xdr:cNvSpPr txBox="1"/>
      </xdr:nvSpPr>
      <xdr:spPr>
        <a:xfrm>
          <a:off x="6705111" y="1313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134396</xdr:rowOff>
    </xdr:from>
    <xdr:to>
      <xdr:col>55</xdr:col>
      <xdr:colOff>0</xdr:colOff>
      <xdr:row>97</xdr:row>
      <xdr:rowOff>158376</xdr:rowOff>
    </xdr:to>
    <xdr:cxnSp macro="">
      <xdr:nvCxnSpPr>
        <xdr:cNvPr id="454" name="直線コネクタ 453"/>
        <xdr:cNvCxnSpPr/>
      </xdr:nvCxnSpPr>
      <xdr:spPr>
        <a:xfrm>
          <a:off x="9639300" y="16765046"/>
          <a:ext cx="8382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131927</xdr:rowOff>
    </xdr:from>
    <xdr:to>
      <xdr:col>50</xdr:col>
      <xdr:colOff>114300</xdr:colOff>
      <xdr:row>97</xdr:row>
      <xdr:rowOff>134396</xdr:rowOff>
    </xdr:to>
    <xdr:cxnSp macro="">
      <xdr:nvCxnSpPr>
        <xdr:cNvPr id="457" name="直線コネクタ 456"/>
        <xdr:cNvCxnSpPr/>
      </xdr:nvCxnSpPr>
      <xdr:spPr>
        <a:xfrm>
          <a:off x="8750300" y="1676257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77019</xdr:rowOff>
    </xdr:from>
    <xdr:to>
      <xdr:col>45</xdr:col>
      <xdr:colOff>177800</xdr:colOff>
      <xdr:row>97</xdr:row>
      <xdr:rowOff>131927</xdr:rowOff>
    </xdr:to>
    <xdr:cxnSp macro="">
      <xdr:nvCxnSpPr>
        <xdr:cNvPr id="460" name="直線コネクタ 459"/>
        <xdr:cNvCxnSpPr/>
      </xdr:nvCxnSpPr>
      <xdr:spPr>
        <a:xfrm>
          <a:off x="7861300" y="16707669"/>
          <a:ext cx="889000" cy="5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64929</xdr:rowOff>
    </xdr:from>
    <xdr:ext cx="534377" cy="259045"/>
    <xdr:sp macro="" textlink="">
      <xdr:nvSpPr>
        <xdr:cNvPr id="462" name="テキスト ボックス 461"/>
        <xdr:cNvSpPr txBox="1"/>
      </xdr:nvSpPr>
      <xdr:spPr>
        <a:xfrm>
          <a:off x="8483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77019</xdr:rowOff>
    </xdr:from>
    <xdr:to>
      <xdr:col>41</xdr:col>
      <xdr:colOff>50800</xdr:colOff>
      <xdr:row>97</xdr:row>
      <xdr:rowOff>97065</xdr:rowOff>
    </xdr:to>
    <xdr:cxnSp macro="">
      <xdr:nvCxnSpPr>
        <xdr:cNvPr id="463" name="直線コネクタ 462"/>
        <xdr:cNvCxnSpPr/>
      </xdr:nvCxnSpPr>
      <xdr:spPr>
        <a:xfrm flipV="1">
          <a:off x="6972300" y="16707669"/>
          <a:ext cx="889000" cy="2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5" name="テキスト ボックス 464"/>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7" name="テキスト ボックス 466"/>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107576</xdr:rowOff>
    </xdr:from>
    <xdr:to>
      <xdr:col>55</xdr:col>
      <xdr:colOff>50800</xdr:colOff>
      <xdr:row>98</xdr:row>
      <xdr:rowOff>37726</xdr:rowOff>
    </xdr:to>
    <xdr:sp macro="" textlink="">
      <xdr:nvSpPr>
        <xdr:cNvPr id="473" name="楕円 472"/>
        <xdr:cNvSpPr/>
      </xdr:nvSpPr>
      <xdr:spPr>
        <a:xfrm>
          <a:off x="10426700" y="167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22503</xdr:rowOff>
    </xdr:from>
    <xdr:ext cx="469744" cy="259045"/>
    <xdr:sp macro="" textlink="">
      <xdr:nvSpPr>
        <xdr:cNvPr id="474" name="普通建設事業費 （ うち更新整備　）該当値テキスト"/>
        <xdr:cNvSpPr txBox="1"/>
      </xdr:nvSpPr>
      <xdr:spPr>
        <a:xfrm>
          <a:off x="10528300" y="1665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83596</xdr:rowOff>
    </xdr:from>
    <xdr:to>
      <xdr:col>50</xdr:col>
      <xdr:colOff>165100</xdr:colOff>
      <xdr:row>98</xdr:row>
      <xdr:rowOff>13746</xdr:rowOff>
    </xdr:to>
    <xdr:sp macro="" textlink="">
      <xdr:nvSpPr>
        <xdr:cNvPr id="475" name="楕円 474"/>
        <xdr:cNvSpPr/>
      </xdr:nvSpPr>
      <xdr:spPr>
        <a:xfrm>
          <a:off x="9588500" y="167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4873</xdr:rowOff>
    </xdr:from>
    <xdr:ext cx="469744" cy="259045"/>
    <xdr:sp macro="" textlink="">
      <xdr:nvSpPr>
        <xdr:cNvPr id="476" name="テキスト ボックス 475"/>
        <xdr:cNvSpPr txBox="1"/>
      </xdr:nvSpPr>
      <xdr:spPr>
        <a:xfrm>
          <a:off x="9404428" y="168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81127</xdr:rowOff>
    </xdr:from>
    <xdr:to>
      <xdr:col>46</xdr:col>
      <xdr:colOff>38100</xdr:colOff>
      <xdr:row>98</xdr:row>
      <xdr:rowOff>11277</xdr:rowOff>
    </xdr:to>
    <xdr:sp macro="" textlink="">
      <xdr:nvSpPr>
        <xdr:cNvPr id="477" name="楕円 476"/>
        <xdr:cNvSpPr/>
      </xdr:nvSpPr>
      <xdr:spPr>
        <a:xfrm>
          <a:off x="8699500" y="167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2404</xdr:rowOff>
    </xdr:from>
    <xdr:ext cx="469744" cy="259045"/>
    <xdr:sp macro="" textlink="">
      <xdr:nvSpPr>
        <xdr:cNvPr id="478" name="テキスト ボックス 477"/>
        <xdr:cNvSpPr txBox="1"/>
      </xdr:nvSpPr>
      <xdr:spPr>
        <a:xfrm>
          <a:off x="8515428" y="1680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26219</xdr:rowOff>
    </xdr:from>
    <xdr:to>
      <xdr:col>41</xdr:col>
      <xdr:colOff>101600</xdr:colOff>
      <xdr:row>97</xdr:row>
      <xdr:rowOff>127819</xdr:rowOff>
    </xdr:to>
    <xdr:sp macro="" textlink="">
      <xdr:nvSpPr>
        <xdr:cNvPr id="479" name="楕円 478"/>
        <xdr:cNvSpPr/>
      </xdr:nvSpPr>
      <xdr:spPr>
        <a:xfrm>
          <a:off x="7810500" y="166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118946</xdr:rowOff>
    </xdr:from>
    <xdr:ext cx="534377" cy="259045"/>
    <xdr:sp macro="" textlink="">
      <xdr:nvSpPr>
        <xdr:cNvPr id="480" name="テキスト ボックス 479"/>
        <xdr:cNvSpPr txBox="1"/>
      </xdr:nvSpPr>
      <xdr:spPr>
        <a:xfrm>
          <a:off x="7594111" y="1674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46265</xdr:rowOff>
    </xdr:from>
    <xdr:to>
      <xdr:col>36</xdr:col>
      <xdr:colOff>165100</xdr:colOff>
      <xdr:row>97</xdr:row>
      <xdr:rowOff>147865</xdr:rowOff>
    </xdr:to>
    <xdr:sp macro="" textlink="">
      <xdr:nvSpPr>
        <xdr:cNvPr id="481" name="楕円 480"/>
        <xdr:cNvSpPr/>
      </xdr:nvSpPr>
      <xdr:spPr>
        <a:xfrm>
          <a:off x="6921500" y="166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138992</xdr:rowOff>
    </xdr:from>
    <xdr:ext cx="469744" cy="259045"/>
    <xdr:sp macro="" textlink="">
      <xdr:nvSpPr>
        <xdr:cNvPr id="482" name="テキスト ボックス 481"/>
        <xdr:cNvSpPr txBox="1"/>
      </xdr:nvSpPr>
      <xdr:spPr>
        <a:xfrm>
          <a:off x="6737428" y="1676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20320</xdr:rowOff>
    </xdr:from>
    <xdr:to>
      <xdr:col>85</xdr:col>
      <xdr:colOff>127000</xdr:colOff>
      <xdr:row>39</xdr:row>
      <xdr:rowOff>44450</xdr:rowOff>
    </xdr:to>
    <xdr:cxnSp macro="">
      <xdr:nvCxnSpPr>
        <xdr:cNvPr id="511" name="直線コネクタ 510"/>
        <xdr:cNvCxnSpPr/>
      </xdr:nvCxnSpPr>
      <xdr:spPr>
        <a:xfrm>
          <a:off x="15481300" y="6706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20320</xdr:rowOff>
    </xdr:from>
    <xdr:to>
      <xdr:col>81</xdr:col>
      <xdr:colOff>50800</xdr:colOff>
      <xdr:row>39</xdr:row>
      <xdr:rowOff>44450</xdr:rowOff>
    </xdr:to>
    <xdr:cxnSp macro="">
      <xdr:nvCxnSpPr>
        <xdr:cNvPr id="514" name="直線コネクタ 513"/>
        <xdr:cNvCxnSpPr/>
      </xdr:nvCxnSpPr>
      <xdr:spPr>
        <a:xfrm flipV="1">
          <a:off x="14592300" y="6706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7" name="直線コネクタ 51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9" name="テキスト ボックス 518"/>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0" name="直線コネクタ 51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2" name="テキスト ボックス 521"/>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0" name="楕円 52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140970</xdr:rowOff>
    </xdr:from>
    <xdr:to>
      <xdr:col>81</xdr:col>
      <xdr:colOff>101600</xdr:colOff>
      <xdr:row>39</xdr:row>
      <xdr:rowOff>71120</xdr:rowOff>
    </xdr:to>
    <xdr:sp macro="" textlink="">
      <xdr:nvSpPr>
        <xdr:cNvPr id="532" name="楕円 531"/>
        <xdr:cNvSpPr/>
      </xdr:nvSpPr>
      <xdr:spPr>
        <a:xfrm>
          <a:off x="15430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62247</xdr:rowOff>
    </xdr:from>
    <xdr:ext cx="378565" cy="259045"/>
    <xdr:sp macro="" textlink="">
      <xdr:nvSpPr>
        <xdr:cNvPr id="533" name="テキスト ボックス 532"/>
        <xdr:cNvSpPr txBox="1"/>
      </xdr:nvSpPr>
      <xdr:spPr>
        <a:xfrm>
          <a:off x="15292017" y="6748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4" name="楕円 53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5" name="テキスト ボックス 53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6" name="楕円 53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7" name="テキスト ボックス 53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8" name="楕円 53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9" name="テキスト ボックス 53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127451</xdr:rowOff>
    </xdr:from>
    <xdr:to>
      <xdr:col>85</xdr:col>
      <xdr:colOff>127000</xdr:colOff>
      <xdr:row>77</xdr:row>
      <xdr:rowOff>25761</xdr:rowOff>
    </xdr:to>
    <xdr:cxnSp macro="">
      <xdr:nvCxnSpPr>
        <xdr:cNvPr id="617" name="直線コネクタ 616"/>
        <xdr:cNvCxnSpPr/>
      </xdr:nvCxnSpPr>
      <xdr:spPr>
        <a:xfrm flipV="1">
          <a:off x="15481300" y="13157651"/>
          <a:ext cx="8382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18" name="公債費平均値テキスト"/>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25761</xdr:rowOff>
    </xdr:from>
    <xdr:to>
      <xdr:col>81</xdr:col>
      <xdr:colOff>50800</xdr:colOff>
      <xdr:row>77</xdr:row>
      <xdr:rowOff>41669</xdr:rowOff>
    </xdr:to>
    <xdr:cxnSp macro="">
      <xdr:nvCxnSpPr>
        <xdr:cNvPr id="620" name="直線コネクタ 619"/>
        <xdr:cNvCxnSpPr/>
      </xdr:nvCxnSpPr>
      <xdr:spPr>
        <a:xfrm flipV="1">
          <a:off x="14592300" y="13227411"/>
          <a:ext cx="889000" cy="1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33210</xdr:rowOff>
    </xdr:from>
    <xdr:to>
      <xdr:col>76</xdr:col>
      <xdr:colOff>114300</xdr:colOff>
      <xdr:row>77</xdr:row>
      <xdr:rowOff>41669</xdr:rowOff>
    </xdr:to>
    <xdr:cxnSp macro="">
      <xdr:nvCxnSpPr>
        <xdr:cNvPr id="623" name="直線コネクタ 622"/>
        <xdr:cNvCxnSpPr/>
      </xdr:nvCxnSpPr>
      <xdr:spPr>
        <a:xfrm>
          <a:off x="13703300" y="13234860"/>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5" name="テキスト ボックス 624"/>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8522</xdr:rowOff>
    </xdr:from>
    <xdr:to>
      <xdr:col>71</xdr:col>
      <xdr:colOff>177800</xdr:colOff>
      <xdr:row>77</xdr:row>
      <xdr:rowOff>33210</xdr:rowOff>
    </xdr:to>
    <xdr:cxnSp macro="">
      <xdr:nvCxnSpPr>
        <xdr:cNvPr id="626" name="直線コネクタ 625"/>
        <xdr:cNvCxnSpPr/>
      </xdr:nvCxnSpPr>
      <xdr:spPr>
        <a:xfrm>
          <a:off x="12814300" y="1321017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28" name="テキスト ボックス 627"/>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0" name="テキスト ボックス 629"/>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76651</xdr:rowOff>
    </xdr:from>
    <xdr:to>
      <xdr:col>85</xdr:col>
      <xdr:colOff>177800</xdr:colOff>
      <xdr:row>77</xdr:row>
      <xdr:rowOff>6801</xdr:rowOff>
    </xdr:to>
    <xdr:sp macro="" textlink="">
      <xdr:nvSpPr>
        <xdr:cNvPr id="636" name="楕円 635"/>
        <xdr:cNvSpPr/>
      </xdr:nvSpPr>
      <xdr:spPr>
        <a:xfrm>
          <a:off x="16268700" y="131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55078</xdr:rowOff>
    </xdr:from>
    <xdr:ext cx="534377" cy="259045"/>
    <xdr:sp macro="" textlink="">
      <xdr:nvSpPr>
        <xdr:cNvPr id="637" name="公債費該当値テキスト"/>
        <xdr:cNvSpPr txBox="1"/>
      </xdr:nvSpPr>
      <xdr:spPr>
        <a:xfrm>
          <a:off x="16370300" y="1308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146411</xdr:rowOff>
    </xdr:from>
    <xdr:to>
      <xdr:col>81</xdr:col>
      <xdr:colOff>101600</xdr:colOff>
      <xdr:row>77</xdr:row>
      <xdr:rowOff>76561</xdr:rowOff>
    </xdr:to>
    <xdr:sp macro="" textlink="">
      <xdr:nvSpPr>
        <xdr:cNvPr id="638" name="楕円 637"/>
        <xdr:cNvSpPr/>
      </xdr:nvSpPr>
      <xdr:spPr>
        <a:xfrm>
          <a:off x="15430500" y="1317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67688</xdr:rowOff>
    </xdr:from>
    <xdr:ext cx="534377" cy="259045"/>
    <xdr:sp macro="" textlink="">
      <xdr:nvSpPr>
        <xdr:cNvPr id="639" name="テキスト ボックス 638"/>
        <xdr:cNvSpPr txBox="1"/>
      </xdr:nvSpPr>
      <xdr:spPr>
        <a:xfrm>
          <a:off x="15214111" y="1326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162319</xdr:rowOff>
    </xdr:from>
    <xdr:to>
      <xdr:col>76</xdr:col>
      <xdr:colOff>165100</xdr:colOff>
      <xdr:row>77</xdr:row>
      <xdr:rowOff>92469</xdr:rowOff>
    </xdr:to>
    <xdr:sp macro="" textlink="">
      <xdr:nvSpPr>
        <xdr:cNvPr id="640" name="楕円 639"/>
        <xdr:cNvSpPr/>
      </xdr:nvSpPr>
      <xdr:spPr>
        <a:xfrm>
          <a:off x="14541500" y="131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83596</xdr:rowOff>
    </xdr:from>
    <xdr:ext cx="534377" cy="259045"/>
    <xdr:sp macro="" textlink="">
      <xdr:nvSpPr>
        <xdr:cNvPr id="641" name="テキスト ボックス 640"/>
        <xdr:cNvSpPr txBox="1"/>
      </xdr:nvSpPr>
      <xdr:spPr>
        <a:xfrm>
          <a:off x="14325111" y="132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153860</xdr:rowOff>
    </xdr:from>
    <xdr:to>
      <xdr:col>72</xdr:col>
      <xdr:colOff>38100</xdr:colOff>
      <xdr:row>77</xdr:row>
      <xdr:rowOff>84010</xdr:rowOff>
    </xdr:to>
    <xdr:sp macro="" textlink="">
      <xdr:nvSpPr>
        <xdr:cNvPr id="642" name="楕円 641"/>
        <xdr:cNvSpPr/>
      </xdr:nvSpPr>
      <xdr:spPr>
        <a:xfrm>
          <a:off x="13652500" y="131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75137</xdr:rowOff>
    </xdr:from>
    <xdr:ext cx="534377" cy="259045"/>
    <xdr:sp macro="" textlink="">
      <xdr:nvSpPr>
        <xdr:cNvPr id="643" name="テキスト ボックス 642"/>
        <xdr:cNvSpPr txBox="1"/>
      </xdr:nvSpPr>
      <xdr:spPr>
        <a:xfrm>
          <a:off x="13436111" y="132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129172</xdr:rowOff>
    </xdr:from>
    <xdr:to>
      <xdr:col>67</xdr:col>
      <xdr:colOff>101600</xdr:colOff>
      <xdr:row>77</xdr:row>
      <xdr:rowOff>59322</xdr:rowOff>
    </xdr:to>
    <xdr:sp macro="" textlink="">
      <xdr:nvSpPr>
        <xdr:cNvPr id="644" name="楕円 643"/>
        <xdr:cNvSpPr/>
      </xdr:nvSpPr>
      <xdr:spPr>
        <a:xfrm>
          <a:off x="12763500" y="131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50449</xdr:rowOff>
    </xdr:from>
    <xdr:ext cx="534377" cy="259045"/>
    <xdr:sp macro="" textlink="">
      <xdr:nvSpPr>
        <xdr:cNvPr id="645" name="テキスト ボックス 644"/>
        <xdr:cNvSpPr txBox="1"/>
      </xdr:nvSpPr>
      <xdr:spPr>
        <a:xfrm>
          <a:off x="12547111" y="132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104203</xdr:rowOff>
    </xdr:from>
    <xdr:to>
      <xdr:col>85</xdr:col>
      <xdr:colOff>127000</xdr:colOff>
      <xdr:row>97</xdr:row>
      <xdr:rowOff>97752</xdr:rowOff>
    </xdr:to>
    <xdr:cxnSp macro="">
      <xdr:nvCxnSpPr>
        <xdr:cNvPr id="674" name="直線コネクタ 673"/>
        <xdr:cNvCxnSpPr/>
      </xdr:nvCxnSpPr>
      <xdr:spPr>
        <a:xfrm flipV="1">
          <a:off x="15481300" y="16563403"/>
          <a:ext cx="838200" cy="1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40175</xdr:rowOff>
    </xdr:from>
    <xdr:ext cx="534377" cy="259045"/>
    <xdr:sp macro="" textlink="">
      <xdr:nvSpPr>
        <xdr:cNvPr id="675" name="積立金平均値テキスト"/>
        <xdr:cNvSpPr txBox="1"/>
      </xdr:nvSpPr>
      <xdr:spPr>
        <a:xfrm>
          <a:off x="16370300" y="1667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97752</xdr:rowOff>
    </xdr:from>
    <xdr:to>
      <xdr:col>81</xdr:col>
      <xdr:colOff>50800</xdr:colOff>
      <xdr:row>98</xdr:row>
      <xdr:rowOff>17565</xdr:rowOff>
    </xdr:to>
    <xdr:cxnSp macro="">
      <xdr:nvCxnSpPr>
        <xdr:cNvPr id="677" name="直線コネクタ 676"/>
        <xdr:cNvCxnSpPr/>
      </xdr:nvCxnSpPr>
      <xdr:spPr>
        <a:xfrm flipV="1">
          <a:off x="14592300" y="16728402"/>
          <a:ext cx="889000" cy="9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87113</xdr:rowOff>
    </xdr:from>
    <xdr:ext cx="534377" cy="259045"/>
    <xdr:sp macro="" textlink="">
      <xdr:nvSpPr>
        <xdr:cNvPr id="679" name="テキスト ボックス 678"/>
        <xdr:cNvSpPr txBox="1"/>
      </xdr:nvSpPr>
      <xdr:spPr>
        <a:xfrm>
          <a:off x="15214111" y="168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939</xdr:rowOff>
    </xdr:from>
    <xdr:to>
      <xdr:col>76</xdr:col>
      <xdr:colOff>114300</xdr:colOff>
      <xdr:row>98</xdr:row>
      <xdr:rowOff>17565</xdr:rowOff>
    </xdr:to>
    <xdr:cxnSp macro="">
      <xdr:nvCxnSpPr>
        <xdr:cNvPr id="680" name="直線コネクタ 679"/>
        <xdr:cNvCxnSpPr/>
      </xdr:nvCxnSpPr>
      <xdr:spPr>
        <a:xfrm>
          <a:off x="13703300" y="16803039"/>
          <a:ext cx="889000" cy="1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86110</xdr:rowOff>
    </xdr:from>
    <xdr:ext cx="534377" cy="259045"/>
    <xdr:sp macro="" textlink="">
      <xdr:nvSpPr>
        <xdr:cNvPr id="682" name="テキスト ボックス 681"/>
        <xdr:cNvSpPr txBox="1"/>
      </xdr:nvSpPr>
      <xdr:spPr>
        <a:xfrm>
          <a:off x="14325111" y="168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112280</xdr:rowOff>
    </xdr:from>
    <xdr:to>
      <xdr:col>71</xdr:col>
      <xdr:colOff>177800</xdr:colOff>
      <xdr:row>98</xdr:row>
      <xdr:rowOff>939</xdr:rowOff>
    </xdr:to>
    <xdr:cxnSp macro="">
      <xdr:nvCxnSpPr>
        <xdr:cNvPr id="683" name="直線コネクタ 682"/>
        <xdr:cNvCxnSpPr/>
      </xdr:nvCxnSpPr>
      <xdr:spPr>
        <a:xfrm>
          <a:off x="12814300" y="16742930"/>
          <a:ext cx="889000" cy="6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88727</xdr:rowOff>
    </xdr:from>
    <xdr:ext cx="534377" cy="259045"/>
    <xdr:sp macro="" textlink="">
      <xdr:nvSpPr>
        <xdr:cNvPr id="687" name="テキスト ボックス 686"/>
        <xdr:cNvSpPr txBox="1"/>
      </xdr:nvSpPr>
      <xdr:spPr>
        <a:xfrm>
          <a:off x="12547111" y="168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53403</xdr:rowOff>
    </xdr:from>
    <xdr:to>
      <xdr:col>85</xdr:col>
      <xdr:colOff>177800</xdr:colOff>
      <xdr:row>96</xdr:row>
      <xdr:rowOff>155003</xdr:rowOff>
    </xdr:to>
    <xdr:sp macro="" textlink="">
      <xdr:nvSpPr>
        <xdr:cNvPr id="693" name="楕円 692"/>
        <xdr:cNvSpPr/>
      </xdr:nvSpPr>
      <xdr:spPr>
        <a:xfrm>
          <a:off x="16268700" y="165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76280</xdr:rowOff>
    </xdr:from>
    <xdr:ext cx="534377" cy="259045"/>
    <xdr:sp macro="" textlink="">
      <xdr:nvSpPr>
        <xdr:cNvPr id="694" name="積立金該当値テキスト"/>
        <xdr:cNvSpPr txBox="1"/>
      </xdr:nvSpPr>
      <xdr:spPr>
        <a:xfrm>
          <a:off x="16370300" y="163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46952</xdr:rowOff>
    </xdr:from>
    <xdr:to>
      <xdr:col>81</xdr:col>
      <xdr:colOff>101600</xdr:colOff>
      <xdr:row>97</xdr:row>
      <xdr:rowOff>148552</xdr:rowOff>
    </xdr:to>
    <xdr:sp macro="" textlink="">
      <xdr:nvSpPr>
        <xdr:cNvPr id="695" name="楕円 694"/>
        <xdr:cNvSpPr/>
      </xdr:nvSpPr>
      <xdr:spPr>
        <a:xfrm>
          <a:off x="15430500" y="166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165079</xdr:rowOff>
    </xdr:from>
    <xdr:ext cx="534377" cy="259045"/>
    <xdr:sp macro="" textlink="">
      <xdr:nvSpPr>
        <xdr:cNvPr id="696" name="テキスト ボックス 695"/>
        <xdr:cNvSpPr txBox="1"/>
      </xdr:nvSpPr>
      <xdr:spPr>
        <a:xfrm>
          <a:off x="15214111" y="164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138215</xdr:rowOff>
    </xdr:from>
    <xdr:to>
      <xdr:col>76</xdr:col>
      <xdr:colOff>165100</xdr:colOff>
      <xdr:row>98</xdr:row>
      <xdr:rowOff>68365</xdr:rowOff>
    </xdr:to>
    <xdr:sp macro="" textlink="">
      <xdr:nvSpPr>
        <xdr:cNvPr id="697" name="楕円 696"/>
        <xdr:cNvSpPr/>
      </xdr:nvSpPr>
      <xdr:spPr>
        <a:xfrm>
          <a:off x="14541500" y="167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84892</xdr:rowOff>
    </xdr:from>
    <xdr:ext cx="534377" cy="259045"/>
    <xdr:sp macro="" textlink="">
      <xdr:nvSpPr>
        <xdr:cNvPr id="698" name="テキスト ボックス 697"/>
        <xdr:cNvSpPr txBox="1"/>
      </xdr:nvSpPr>
      <xdr:spPr>
        <a:xfrm>
          <a:off x="14325111" y="165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121589</xdr:rowOff>
    </xdr:from>
    <xdr:to>
      <xdr:col>72</xdr:col>
      <xdr:colOff>38100</xdr:colOff>
      <xdr:row>98</xdr:row>
      <xdr:rowOff>51739</xdr:rowOff>
    </xdr:to>
    <xdr:sp macro="" textlink="">
      <xdr:nvSpPr>
        <xdr:cNvPr id="699" name="楕円 698"/>
        <xdr:cNvSpPr/>
      </xdr:nvSpPr>
      <xdr:spPr>
        <a:xfrm>
          <a:off x="13652500" y="1675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42866</xdr:rowOff>
    </xdr:from>
    <xdr:ext cx="534377" cy="259045"/>
    <xdr:sp macro="" textlink="">
      <xdr:nvSpPr>
        <xdr:cNvPr id="700" name="テキスト ボックス 699"/>
        <xdr:cNvSpPr txBox="1"/>
      </xdr:nvSpPr>
      <xdr:spPr>
        <a:xfrm>
          <a:off x="13436111" y="1684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61480</xdr:rowOff>
    </xdr:from>
    <xdr:to>
      <xdr:col>67</xdr:col>
      <xdr:colOff>101600</xdr:colOff>
      <xdr:row>97</xdr:row>
      <xdr:rowOff>163080</xdr:rowOff>
    </xdr:to>
    <xdr:sp macro="" textlink="">
      <xdr:nvSpPr>
        <xdr:cNvPr id="701" name="楕円 700"/>
        <xdr:cNvSpPr/>
      </xdr:nvSpPr>
      <xdr:spPr>
        <a:xfrm>
          <a:off x="12763500" y="16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8157</xdr:rowOff>
    </xdr:from>
    <xdr:ext cx="534377" cy="259045"/>
    <xdr:sp macro="" textlink="">
      <xdr:nvSpPr>
        <xdr:cNvPr id="702" name="テキスト ボックス 701"/>
        <xdr:cNvSpPr txBox="1"/>
      </xdr:nvSpPr>
      <xdr:spPr>
        <a:xfrm>
          <a:off x="12547111" y="164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34696</xdr:rowOff>
    </xdr:from>
    <xdr:to>
      <xdr:col>116</xdr:col>
      <xdr:colOff>63500</xdr:colOff>
      <xdr:row>59</xdr:row>
      <xdr:rowOff>34811</xdr:rowOff>
    </xdr:to>
    <xdr:cxnSp macro="">
      <xdr:nvCxnSpPr>
        <xdr:cNvPr id="788" name="直線コネクタ 787"/>
        <xdr:cNvCxnSpPr/>
      </xdr:nvCxnSpPr>
      <xdr:spPr>
        <a:xfrm>
          <a:off x="21323300" y="10150246"/>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34582</xdr:rowOff>
    </xdr:from>
    <xdr:to>
      <xdr:col>111</xdr:col>
      <xdr:colOff>177800</xdr:colOff>
      <xdr:row>59</xdr:row>
      <xdr:rowOff>34696</xdr:rowOff>
    </xdr:to>
    <xdr:cxnSp macro="">
      <xdr:nvCxnSpPr>
        <xdr:cNvPr id="791" name="直線コネクタ 790"/>
        <xdr:cNvCxnSpPr/>
      </xdr:nvCxnSpPr>
      <xdr:spPr>
        <a:xfrm>
          <a:off x="20434300" y="101501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34582</xdr:rowOff>
    </xdr:from>
    <xdr:to>
      <xdr:col>107</xdr:col>
      <xdr:colOff>50800</xdr:colOff>
      <xdr:row>59</xdr:row>
      <xdr:rowOff>34696</xdr:rowOff>
    </xdr:to>
    <xdr:cxnSp macro="">
      <xdr:nvCxnSpPr>
        <xdr:cNvPr id="794" name="直線コネクタ 793"/>
        <xdr:cNvCxnSpPr/>
      </xdr:nvCxnSpPr>
      <xdr:spPr>
        <a:xfrm flipV="1">
          <a:off x="19545300" y="101501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34658</xdr:rowOff>
    </xdr:from>
    <xdr:to>
      <xdr:col>102</xdr:col>
      <xdr:colOff>114300</xdr:colOff>
      <xdr:row>59</xdr:row>
      <xdr:rowOff>34696</xdr:rowOff>
    </xdr:to>
    <xdr:cxnSp macro="">
      <xdr:nvCxnSpPr>
        <xdr:cNvPr id="797" name="直線コネクタ 796"/>
        <xdr:cNvCxnSpPr/>
      </xdr:nvCxnSpPr>
      <xdr:spPr>
        <a:xfrm>
          <a:off x="18656300" y="1015020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155461</xdr:rowOff>
    </xdr:from>
    <xdr:to>
      <xdr:col>116</xdr:col>
      <xdr:colOff>114300</xdr:colOff>
      <xdr:row>59</xdr:row>
      <xdr:rowOff>85611</xdr:rowOff>
    </xdr:to>
    <xdr:sp macro="" textlink="">
      <xdr:nvSpPr>
        <xdr:cNvPr id="807" name="楕円 806"/>
        <xdr:cNvSpPr/>
      </xdr:nvSpPr>
      <xdr:spPr>
        <a:xfrm>
          <a:off x="22110700" y="100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70388</xdr:rowOff>
    </xdr:from>
    <xdr:ext cx="378565" cy="259045"/>
    <xdr:sp macro="" textlink="">
      <xdr:nvSpPr>
        <xdr:cNvPr id="808" name="貸付金該当値テキスト"/>
        <xdr:cNvSpPr txBox="1"/>
      </xdr:nvSpPr>
      <xdr:spPr>
        <a:xfrm>
          <a:off x="22212300" y="10014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155346</xdr:rowOff>
    </xdr:from>
    <xdr:to>
      <xdr:col>112</xdr:col>
      <xdr:colOff>38100</xdr:colOff>
      <xdr:row>59</xdr:row>
      <xdr:rowOff>85496</xdr:rowOff>
    </xdr:to>
    <xdr:sp macro="" textlink="">
      <xdr:nvSpPr>
        <xdr:cNvPr id="809" name="楕円 808"/>
        <xdr:cNvSpPr/>
      </xdr:nvSpPr>
      <xdr:spPr>
        <a:xfrm>
          <a:off x="21272500" y="10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76623</xdr:rowOff>
    </xdr:from>
    <xdr:ext cx="378565" cy="259045"/>
    <xdr:sp macro="" textlink="">
      <xdr:nvSpPr>
        <xdr:cNvPr id="810" name="テキスト ボックス 809"/>
        <xdr:cNvSpPr txBox="1"/>
      </xdr:nvSpPr>
      <xdr:spPr>
        <a:xfrm>
          <a:off x="21134017" y="1019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155232</xdr:rowOff>
    </xdr:from>
    <xdr:to>
      <xdr:col>107</xdr:col>
      <xdr:colOff>101600</xdr:colOff>
      <xdr:row>59</xdr:row>
      <xdr:rowOff>85382</xdr:rowOff>
    </xdr:to>
    <xdr:sp macro="" textlink="">
      <xdr:nvSpPr>
        <xdr:cNvPr id="811" name="楕円 810"/>
        <xdr:cNvSpPr/>
      </xdr:nvSpPr>
      <xdr:spPr>
        <a:xfrm>
          <a:off x="20383500" y="100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76509</xdr:rowOff>
    </xdr:from>
    <xdr:ext cx="378565" cy="259045"/>
    <xdr:sp macro="" textlink="">
      <xdr:nvSpPr>
        <xdr:cNvPr id="812" name="テキスト ボックス 811"/>
        <xdr:cNvSpPr txBox="1"/>
      </xdr:nvSpPr>
      <xdr:spPr>
        <a:xfrm>
          <a:off x="20245017" y="10192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155346</xdr:rowOff>
    </xdr:from>
    <xdr:to>
      <xdr:col>102</xdr:col>
      <xdr:colOff>165100</xdr:colOff>
      <xdr:row>59</xdr:row>
      <xdr:rowOff>85496</xdr:rowOff>
    </xdr:to>
    <xdr:sp macro="" textlink="">
      <xdr:nvSpPr>
        <xdr:cNvPr id="813" name="楕円 812"/>
        <xdr:cNvSpPr/>
      </xdr:nvSpPr>
      <xdr:spPr>
        <a:xfrm>
          <a:off x="19494500" y="10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76623</xdr:rowOff>
    </xdr:from>
    <xdr:ext cx="378565" cy="259045"/>
    <xdr:sp macro="" textlink="">
      <xdr:nvSpPr>
        <xdr:cNvPr id="814" name="テキスト ボックス 813"/>
        <xdr:cNvSpPr txBox="1"/>
      </xdr:nvSpPr>
      <xdr:spPr>
        <a:xfrm>
          <a:off x="19356017" y="1019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155308</xdr:rowOff>
    </xdr:from>
    <xdr:to>
      <xdr:col>98</xdr:col>
      <xdr:colOff>38100</xdr:colOff>
      <xdr:row>59</xdr:row>
      <xdr:rowOff>85458</xdr:rowOff>
    </xdr:to>
    <xdr:sp macro="" textlink="">
      <xdr:nvSpPr>
        <xdr:cNvPr id="815" name="楕円 814"/>
        <xdr:cNvSpPr/>
      </xdr:nvSpPr>
      <xdr:spPr>
        <a:xfrm>
          <a:off x="186055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76585</xdr:rowOff>
    </xdr:from>
    <xdr:ext cx="378565" cy="259045"/>
    <xdr:sp macro="" textlink="">
      <xdr:nvSpPr>
        <xdr:cNvPr id="816" name="テキスト ボックス 815"/>
        <xdr:cNvSpPr txBox="1"/>
      </xdr:nvSpPr>
      <xdr:spPr>
        <a:xfrm>
          <a:off x="18467017" y="1019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95732</xdr:rowOff>
    </xdr:from>
    <xdr:to>
      <xdr:col>116</xdr:col>
      <xdr:colOff>63500</xdr:colOff>
      <xdr:row>76</xdr:row>
      <xdr:rowOff>111468</xdr:rowOff>
    </xdr:to>
    <xdr:cxnSp macro="">
      <xdr:nvCxnSpPr>
        <xdr:cNvPr id="846" name="直線コネクタ 845"/>
        <xdr:cNvCxnSpPr/>
      </xdr:nvCxnSpPr>
      <xdr:spPr>
        <a:xfrm>
          <a:off x="21323300" y="13125932"/>
          <a:ext cx="8382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7" name="繰出金平均値テキスト"/>
        <xdr:cNvSpPr txBox="1"/>
      </xdr:nvSpPr>
      <xdr:spPr>
        <a:xfrm>
          <a:off x="22212300" y="1277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95732</xdr:rowOff>
    </xdr:from>
    <xdr:to>
      <xdr:col>111</xdr:col>
      <xdr:colOff>177800</xdr:colOff>
      <xdr:row>76</xdr:row>
      <xdr:rowOff>95999</xdr:rowOff>
    </xdr:to>
    <xdr:cxnSp macro="">
      <xdr:nvCxnSpPr>
        <xdr:cNvPr id="849" name="直線コネクタ 848"/>
        <xdr:cNvCxnSpPr/>
      </xdr:nvCxnSpPr>
      <xdr:spPr>
        <a:xfrm flipV="1">
          <a:off x="20434300" y="13125932"/>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51" name="テキスト ボックス 850"/>
        <xdr:cNvSpPr txBox="1"/>
      </xdr:nvSpPr>
      <xdr:spPr>
        <a:xfrm>
          <a:off x="21056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95999</xdr:rowOff>
    </xdr:from>
    <xdr:to>
      <xdr:col>107</xdr:col>
      <xdr:colOff>50800</xdr:colOff>
      <xdr:row>76</xdr:row>
      <xdr:rowOff>119507</xdr:rowOff>
    </xdr:to>
    <xdr:cxnSp macro="">
      <xdr:nvCxnSpPr>
        <xdr:cNvPr id="852" name="直線コネクタ 851"/>
        <xdr:cNvCxnSpPr/>
      </xdr:nvCxnSpPr>
      <xdr:spPr>
        <a:xfrm flipV="1">
          <a:off x="19545300" y="13126199"/>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96652</xdr:rowOff>
    </xdr:from>
    <xdr:ext cx="534377" cy="259045"/>
    <xdr:sp macro="" textlink="">
      <xdr:nvSpPr>
        <xdr:cNvPr id="854" name="テキスト ボックス 853"/>
        <xdr:cNvSpPr txBox="1"/>
      </xdr:nvSpPr>
      <xdr:spPr>
        <a:xfrm>
          <a:off x="20167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43041</xdr:rowOff>
    </xdr:from>
    <xdr:to>
      <xdr:col>102</xdr:col>
      <xdr:colOff>114300</xdr:colOff>
      <xdr:row>76</xdr:row>
      <xdr:rowOff>119507</xdr:rowOff>
    </xdr:to>
    <xdr:cxnSp macro="">
      <xdr:nvCxnSpPr>
        <xdr:cNvPr id="855" name="直線コネクタ 854"/>
        <xdr:cNvCxnSpPr/>
      </xdr:nvCxnSpPr>
      <xdr:spPr>
        <a:xfrm>
          <a:off x="18656300" y="13073241"/>
          <a:ext cx="8890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111015</xdr:rowOff>
    </xdr:from>
    <xdr:ext cx="534377" cy="259045"/>
    <xdr:sp macro="" textlink="">
      <xdr:nvSpPr>
        <xdr:cNvPr id="857" name="テキスト ボックス 856"/>
        <xdr:cNvSpPr txBox="1"/>
      </xdr:nvSpPr>
      <xdr:spPr>
        <a:xfrm>
          <a:off x="19278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59" name="テキスト ボックス 858"/>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60668</xdr:rowOff>
    </xdr:from>
    <xdr:to>
      <xdr:col>116</xdr:col>
      <xdr:colOff>114300</xdr:colOff>
      <xdr:row>76</xdr:row>
      <xdr:rowOff>162268</xdr:rowOff>
    </xdr:to>
    <xdr:sp macro="" textlink="">
      <xdr:nvSpPr>
        <xdr:cNvPr id="865" name="楕円 864"/>
        <xdr:cNvSpPr/>
      </xdr:nvSpPr>
      <xdr:spPr>
        <a:xfrm>
          <a:off x="22110700" y="130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39095</xdr:rowOff>
    </xdr:from>
    <xdr:ext cx="534377" cy="259045"/>
    <xdr:sp macro="" textlink="">
      <xdr:nvSpPr>
        <xdr:cNvPr id="866" name="繰出金該当値テキスト"/>
        <xdr:cNvSpPr txBox="1"/>
      </xdr:nvSpPr>
      <xdr:spPr>
        <a:xfrm>
          <a:off x="22212300" y="130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44932</xdr:rowOff>
    </xdr:from>
    <xdr:to>
      <xdr:col>112</xdr:col>
      <xdr:colOff>38100</xdr:colOff>
      <xdr:row>76</xdr:row>
      <xdr:rowOff>146532</xdr:rowOff>
    </xdr:to>
    <xdr:sp macro="" textlink="">
      <xdr:nvSpPr>
        <xdr:cNvPr id="867" name="楕円 866"/>
        <xdr:cNvSpPr/>
      </xdr:nvSpPr>
      <xdr:spPr>
        <a:xfrm>
          <a:off x="21272500" y="130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137659</xdr:rowOff>
    </xdr:from>
    <xdr:ext cx="534377" cy="259045"/>
    <xdr:sp macro="" textlink="">
      <xdr:nvSpPr>
        <xdr:cNvPr id="868" name="テキスト ボックス 867"/>
        <xdr:cNvSpPr txBox="1"/>
      </xdr:nvSpPr>
      <xdr:spPr>
        <a:xfrm>
          <a:off x="21056111" y="1316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45199</xdr:rowOff>
    </xdr:from>
    <xdr:to>
      <xdr:col>107</xdr:col>
      <xdr:colOff>101600</xdr:colOff>
      <xdr:row>76</xdr:row>
      <xdr:rowOff>146799</xdr:rowOff>
    </xdr:to>
    <xdr:sp macro="" textlink="">
      <xdr:nvSpPr>
        <xdr:cNvPr id="869" name="楕円 868"/>
        <xdr:cNvSpPr/>
      </xdr:nvSpPr>
      <xdr:spPr>
        <a:xfrm>
          <a:off x="20383500" y="130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137926</xdr:rowOff>
    </xdr:from>
    <xdr:ext cx="534377" cy="259045"/>
    <xdr:sp macro="" textlink="">
      <xdr:nvSpPr>
        <xdr:cNvPr id="870" name="テキスト ボックス 869"/>
        <xdr:cNvSpPr txBox="1"/>
      </xdr:nvSpPr>
      <xdr:spPr>
        <a:xfrm>
          <a:off x="20167111" y="1316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68707</xdr:rowOff>
    </xdr:from>
    <xdr:to>
      <xdr:col>102</xdr:col>
      <xdr:colOff>165100</xdr:colOff>
      <xdr:row>76</xdr:row>
      <xdr:rowOff>170307</xdr:rowOff>
    </xdr:to>
    <xdr:sp macro="" textlink="">
      <xdr:nvSpPr>
        <xdr:cNvPr id="871" name="楕円 870"/>
        <xdr:cNvSpPr/>
      </xdr:nvSpPr>
      <xdr:spPr>
        <a:xfrm>
          <a:off x="19494500" y="130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161434</xdr:rowOff>
    </xdr:from>
    <xdr:ext cx="534377" cy="259045"/>
    <xdr:sp macro="" textlink="">
      <xdr:nvSpPr>
        <xdr:cNvPr id="872" name="テキスト ボックス 871"/>
        <xdr:cNvSpPr txBox="1"/>
      </xdr:nvSpPr>
      <xdr:spPr>
        <a:xfrm>
          <a:off x="19278111" y="131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163691</xdr:rowOff>
    </xdr:from>
    <xdr:to>
      <xdr:col>98</xdr:col>
      <xdr:colOff>38100</xdr:colOff>
      <xdr:row>76</xdr:row>
      <xdr:rowOff>93841</xdr:rowOff>
    </xdr:to>
    <xdr:sp macro="" textlink="">
      <xdr:nvSpPr>
        <xdr:cNvPr id="873" name="楕円 872"/>
        <xdr:cNvSpPr/>
      </xdr:nvSpPr>
      <xdr:spPr>
        <a:xfrm>
          <a:off x="18605500" y="130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84968</xdr:rowOff>
    </xdr:from>
    <xdr:ext cx="534377" cy="259045"/>
    <xdr:sp macro="" textlink="">
      <xdr:nvSpPr>
        <xdr:cNvPr id="874" name="テキスト ボックス 873"/>
        <xdr:cNvSpPr txBox="1"/>
      </xdr:nvSpPr>
      <xdr:spPr>
        <a:xfrm>
          <a:off x="18389111" y="131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歳出全体としては、新型コロナウイルス感染症に対する各種事業を実施したことによる高止まりが続き、補助費等の大幅減に連動して前年度比</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減したものの、住民一人当たりでは、前年度比</a:t>
          </a:r>
          <a:r>
            <a:rPr kumimoji="1" lang="en-US" altLang="ja-JP" sz="1300">
              <a:latin typeface="ＭＳ Ｐゴシック" panose="020B0600070205080204" pitchFamily="50" charset="-128"/>
              <a:ea typeface="ＭＳ Ｐゴシック" panose="020B0600070205080204" pitchFamily="50" charset="-128"/>
            </a:rPr>
            <a:t>60,584</a:t>
          </a:r>
          <a:r>
            <a:rPr kumimoji="1" lang="ja-JP" altLang="en-US" sz="1300">
              <a:latin typeface="ＭＳ Ｐゴシック" panose="020B0600070205080204" pitchFamily="50" charset="-128"/>
              <a:ea typeface="ＭＳ Ｐゴシック" panose="020B0600070205080204" pitchFamily="50" charset="-128"/>
            </a:rPr>
            <a:t>円減少の</a:t>
          </a:r>
          <a:r>
            <a:rPr kumimoji="1" lang="en-US" altLang="ja-JP" sz="1300">
              <a:latin typeface="ＭＳ Ｐゴシック" panose="020B0600070205080204" pitchFamily="50" charset="-128"/>
              <a:ea typeface="ＭＳ Ｐゴシック" panose="020B0600070205080204" pitchFamily="50" charset="-128"/>
            </a:rPr>
            <a:t>373,150</a:t>
          </a:r>
          <a:r>
            <a:rPr kumimoji="1" lang="ja-JP" altLang="en-US" sz="1300">
              <a:latin typeface="ＭＳ Ｐゴシック" panose="020B0600070205080204" pitchFamily="50" charset="-128"/>
              <a:ea typeface="ＭＳ Ｐゴシック" panose="020B0600070205080204" pitchFamily="50" charset="-128"/>
            </a:rPr>
            <a:t>円と過去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番目となった。</a:t>
          </a:r>
        </a:p>
        <a:p>
          <a:r>
            <a:rPr kumimoji="1" lang="ja-JP" altLang="en-US" sz="1300">
              <a:latin typeface="ＭＳ Ｐゴシック" panose="020B0600070205080204" pitchFamily="50" charset="-128"/>
              <a:ea typeface="ＭＳ Ｐゴシック" panose="020B0600070205080204" pitchFamily="50" charset="-128"/>
            </a:rPr>
            <a:t>住民一人当たりの義務的経費は、前年度比</a:t>
          </a:r>
          <a:r>
            <a:rPr kumimoji="1" lang="en-US" altLang="ja-JP" sz="1300">
              <a:latin typeface="ＭＳ Ｐゴシック" panose="020B0600070205080204" pitchFamily="50" charset="-128"/>
              <a:ea typeface="ＭＳ Ｐゴシック" panose="020B0600070205080204" pitchFamily="50" charset="-128"/>
            </a:rPr>
            <a:t>23,651</a:t>
          </a:r>
          <a:r>
            <a:rPr kumimoji="1" lang="ja-JP" altLang="en-US" sz="1300">
              <a:latin typeface="ＭＳ Ｐゴシック" panose="020B0600070205080204" pitchFamily="50" charset="-128"/>
              <a:ea typeface="ＭＳ Ｐゴシック" panose="020B0600070205080204" pitchFamily="50" charset="-128"/>
            </a:rPr>
            <a:t>円増加で</a:t>
          </a:r>
          <a:r>
            <a:rPr kumimoji="1" lang="en-US" altLang="ja-JP" sz="1300">
              <a:latin typeface="ＭＳ Ｐゴシック" panose="020B0600070205080204" pitchFamily="50" charset="-128"/>
              <a:ea typeface="ＭＳ Ｐゴシック" panose="020B0600070205080204" pitchFamily="50" charset="-128"/>
            </a:rPr>
            <a:t>209,367</a:t>
          </a:r>
          <a:r>
            <a:rPr kumimoji="1" lang="ja-JP" altLang="en-US" sz="1300">
              <a:latin typeface="ＭＳ Ｐゴシック" panose="020B0600070205080204" pitchFamily="50" charset="-128"/>
              <a:ea typeface="ＭＳ Ｐゴシック" panose="020B0600070205080204" pitchFamily="50" charset="-128"/>
            </a:rPr>
            <a:t>円となった。費目別では、人件費が減少している一方、扶助費及び公債費が増加している。特に扶助費は、年々増加傾向にある児童福祉費や社会福祉費（障害者福祉）に加え、令和３年度に実施した子育て世帯への臨時特別給付金や住民税非課税世帯等に対する臨時特別給付金が、主な増加要因として挙げられる。</a:t>
          </a:r>
        </a:p>
        <a:p>
          <a:r>
            <a:rPr kumimoji="1" lang="ja-JP" altLang="en-US" sz="1300">
              <a:latin typeface="ＭＳ Ｐゴシック" panose="020B0600070205080204" pitchFamily="50" charset="-128"/>
              <a:ea typeface="ＭＳ Ｐゴシック" panose="020B0600070205080204" pitchFamily="50" charset="-128"/>
            </a:rPr>
            <a:t>住民一人当たりの投資的経費は、前年度比</a:t>
          </a:r>
          <a:r>
            <a:rPr kumimoji="1" lang="en-US" altLang="ja-JP" sz="1300">
              <a:latin typeface="ＭＳ Ｐゴシック" panose="020B0600070205080204" pitchFamily="50" charset="-128"/>
              <a:ea typeface="ＭＳ Ｐゴシック" panose="020B0600070205080204" pitchFamily="50" charset="-128"/>
            </a:rPr>
            <a:t>583</a:t>
          </a:r>
          <a:r>
            <a:rPr kumimoji="1" lang="ja-JP" altLang="en-US" sz="1300">
              <a:latin typeface="ＭＳ Ｐゴシック" panose="020B0600070205080204" pitchFamily="50" charset="-128"/>
              <a:ea typeface="ＭＳ Ｐゴシック" panose="020B0600070205080204" pitchFamily="50" charset="-128"/>
            </a:rPr>
            <a:t>円減少で</a:t>
          </a:r>
          <a:r>
            <a:rPr kumimoji="1" lang="en-US" altLang="ja-JP" sz="1300">
              <a:latin typeface="ＭＳ Ｐゴシック" panose="020B0600070205080204" pitchFamily="50" charset="-128"/>
              <a:ea typeface="ＭＳ Ｐゴシック" panose="020B0600070205080204" pitchFamily="50" charset="-128"/>
            </a:rPr>
            <a:t>13,995</a:t>
          </a:r>
          <a:r>
            <a:rPr kumimoji="1" lang="ja-JP" altLang="en-US" sz="1300">
              <a:latin typeface="ＭＳ Ｐゴシック" panose="020B0600070205080204" pitchFamily="50" charset="-128"/>
              <a:ea typeface="ＭＳ Ｐゴシック" panose="020B0600070205080204" pitchFamily="50" charset="-128"/>
            </a:rPr>
            <a:t>円となった。投資的経費の大部分を占める普通建設事業費については、類似団体内順位で最下位から２番目である。令和３年度に大規模な公園整備工事（キャンプ座間返還地公園、広場、緑地等整備事業）が完了したため、次年度以降更なる減少が見込まれる。</a:t>
          </a:r>
        </a:p>
        <a:p>
          <a:r>
            <a:rPr kumimoji="1" lang="ja-JP" altLang="en-US" sz="1300">
              <a:latin typeface="ＭＳ Ｐゴシック" panose="020B0600070205080204" pitchFamily="50" charset="-128"/>
              <a:ea typeface="ＭＳ Ｐゴシック" panose="020B0600070205080204" pitchFamily="50" charset="-128"/>
            </a:rPr>
            <a:t>住民一人当たりのその他の経費は、前年度比</a:t>
          </a:r>
          <a:r>
            <a:rPr kumimoji="1" lang="en-US" altLang="ja-JP" sz="1300">
              <a:latin typeface="ＭＳ Ｐゴシック" panose="020B0600070205080204" pitchFamily="50" charset="-128"/>
              <a:ea typeface="ＭＳ Ｐゴシック" panose="020B0600070205080204" pitchFamily="50" charset="-128"/>
            </a:rPr>
            <a:t>83,652</a:t>
          </a:r>
          <a:r>
            <a:rPr kumimoji="1" lang="ja-JP" altLang="en-US" sz="1300">
              <a:latin typeface="ＭＳ Ｐゴシック" panose="020B0600070205080204" pitchFamily="50" charset="-128"/>
              <a:ea typeface="ＭＳ Ｐゴシック" panose="020B0600070205080204" pitchFamily="50" charset="-128"/>
            </a:rPr>
            <a:t>円減少で</a:t>
          </a:r>
          <a:r>
            <a:rPr kumimoji="1" lang="en-US" altLang="ja-JP" sz="1300">
              <a:latin typeface="ＭＳ Ｐゴシック" panose="020B0600070205080204" pitchFamily="50" charset="-128"/>
              <a:ea typeface="ＭＳ Ｐゴシック" panose="020B0600070205080204" pitchFamily="50" charset="-128"/>
            </a:rPr>
            <a:t>149,798</a:t>
          </a:r>
          <a:r>
            <a:rPr kumimoji="1" lang="ja-JP" altLang="en-US" sz="1300">
              <a:latin typeface="ＭＳ Ｐゴシック" panose="020B0600070205080204" pitchFamily="50" charset="-128"/>
              <a:ea typeface="ＭＳ Ｐゴシック" panose="020B0600070205080204" pitchFamily="50" charset="-128"/>
            </a:rPr>
            <a:t>円となった。その他経費のうち、補助費等は、新型コロナウイルス感染症緊急対応策の特別定額給付金が皆減となったため、決算額が前年比</a:t>
          </a:r>
          <a:r>
            <a:rPr kumimoji="1" lang="en-US" altLang="ja-JP" sz="1300">
              <a:latin typeface="ＭＳ Ｐゴシック" panose="020B0600070205080204" pitchFamily="50" charset="-128"/>
              <a:ea typeface="ＭＳ Ｐゴシック" panose="020B0600070205080204" pitchFamily="50" charset="-128"/>
            </a:rPr>
            <a:t>82.1</a:t>
          </a:r>
          <a:r>
            <a:rPr kumimoji="1" lang="ja-JP" altLang="en-US" sz="1300">
              <a:latin typeface="ＭＳ Ｐゴシック" panose="020B0600070205080204" pitchFamily="50" charset="-128"/>
              <a:ea typeface="ＭＳ Ｐゴシック" panose="020B0600070205080204" pitchFamily="50" charset="-128"/>
            </a:rPr>
            <a:t>％減となったことによる。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131,709
128,434
17.57
51,589,454
49,147,184
2,242,887
26,180,885
27,912,035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96724</xdr:rowOff>
    </xdr:from>
    <xdr:to>
      <xdr:col>24</xdr:col>
      <xdr:colOff>63500</xdr:colOff>
      <xdr:row>38</xdr:row>
      <xdr:rowOff>119583</xdr:rowOff>
    </xdr:to>
    <xdr:cxnSp macro="">
      <xdr:nvCxnSpPr>
        <xdr:cNvPr id="59" name="直線コネクタ 58"/>
        <xdr:cNvCxnSpPr/>
      </xdr:nvCxnSpPr>
      <xdr:spPr>
        <a:xfrm flipV="1">
          <a:off x="3797300" y="661182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29058</xdr:rowOff>
    </xdr:from>
    <xdr:to>
      <xdr:col>19</xdr:col>
      <xdr:colOff>177800</xdr:colOff>
      <xdr:row>38</xdr:row>
      <xdr:rowOff>119583</xdr:rowOff>
    </xdr:to>
    <xdr:cxnSp macro="">
      <xdr:nvCxnSpPr>
        <xdr:cNvPr id="62" name="直線コネクタ 61"/>
        <xdr:cNvCxnSpPr/>
      </xdr:nvCxnSpPr>
      <xdr:spPr>
        <a:xfrm>
          <a:off x="2908300" y="6544158"/>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39692</xdr:rowOff>
    </xdr:from>
    <xdr:ext cx="469744" cy="259045"/>
    <xdr:sp macro="" textlink="">
      <xdr:nvSpPr>
        <xdr:cNvPr id="64" name="テキスト ボックス 63"/>
        <xdr:cNvSpPr txBox="1"/>
      </xdr:nvSpPr>
      <xdr:spPr>
        <a:xfrm>
          <a:off x="3562428" y="586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23571</xdr:rowOff>
    </xdr:from>
    <xdr:to>
      <xdr:col>15</xdr:col>
      <xdr:colOff>50800</xdr:colOff>
      <xdr:row>38</xdr:row>
      <xdr:rowOff>29058</xdr:rowOff>
    </xdr:to>
    <xdr:cxnSp macro="">
      <xdr:nvCxnSpPr>
        <xdr:cNvPr id="65" name="直線コネクタ 64"/>
        <xdr:cNvCxnSpPr/>
      </xdr:nvCxnSpPr>
      <xdr:spPr>
        <a:xfrm>
          <a:off x="2019300" y="653867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159021</xdr:rowOff>
    </xdr:from>
    <xdr:ext cx="469744" cy="259045"/>
    <xdr:sp macro="" textlink="">
      <xdr:nvSpPr>
        <xdr:cNvPr id="67" name="テキスト ボックス 66"/>
        <xdr:cNvSpPr txBox="1"/>
      </xdr:nvSpPr>
      <xdr:spPr>
        <a:xfrm>
          <a:off x="2673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16256</xdr:rowOff>
    </xdr:from>
    <xdr:to>
      <xdr:col>10</xdr:col>
      <xdr:colOff>114300</xdr:colOff>
      <xdr:row>38</xdr:row>
      <xdr:rowOff>23571</xdr:rowOff>
    </xdr:to>
    <xdr:cxnSp macro="">
      <xdr:nvCxnSpPr>
        <xdr:cNvPr id="68" name="直線コネクタ 67"/>
        <xdr:cNvCxnSpPr/>
      </xdr:nvCxnSpPr>
      <xdr:spPr>
        <a:xfrm>
          <a:off x="1130300" y="653135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70" name="テキスト ボックス 69"/>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110558</xdr:rowOff>
    </xdr:from>
    <xdr:ext cx="469744" cy="259045"/>
    <xdr:sp macro="" textlink="">
      <xdr:nvSpPr>
        <xdr:cNvPr id="72" name="テキスト ボックス 71"/>
        <xdr:cNvSpPr txBox="1"/>
      </xdr:nvSpPr>
      <xdr:spPr>
        <a:xfrm>
          <a:off x="895428" y="57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45924</xdr:rowOff>
    </xdr:from>
    <xdr:to>
      <xdr:col>24</xdr:col>
      <xdr:colOff>114300</xdr:colOff>
      <xdr:row>38</xdr:row>
      <xdr:rowOff>147524</xdr:rowOff>
    </xdr:to>
    <xdr:sp macro="" textlink="">
      <xdr:nvSpPr>
        <xdr:cNvPr id="78" name="楕円 77"/>
        <xdr:cNvSpPr/>
      </xdr:nvSpPr>
      <xdr:spPr>
        <a:xfrm>
          <a:off x="45847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132301</xdr:rowOff>
    </xdr:from>
    <xdr:ext cx="469744" cy="259045"/>
    <xdr:sp macro="" textlink="">
      <xdr:nvSpPr>
        <xdr:cNvPr id="79" name="議会費該当値テキスト"/>
        <xdr:cNvSpPr txBox="1"/>
      </xdr:nvSpPr>
      <xdr:spPr>
        <a:xfrm>
          <a:off x="4686300" y="64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68783</xdr:rowOff>
    </xdr:from>
    <xdr:to>
      <xdr:col>20</xdr:col>
      <xdr:colOff>38100</xdr:colOff>
      <xdr:row>38</xdr:row>
      <xdr:rowOff>170383</xdr:rowOff>
    </xdr:to>
    <xdr:sp macro="" textlink="">
      <xdr:nvSpPr>
        <xdr:cNvPr id="80" name="楕円 79"/>
        <xdr:cNvSpPr/>
      </xdr:nvSpPr>
      <xdr:spPr>
        <a:xfrm>
          <a:off x="3746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161510</xdr:rowOff>
    </xdr:from>
    <xdr:ext cx="469744" cy="259045"/>
    <xdr:sp macro="" textlink="">
      <xdr:nvSpPr>
        <xdr:cNvPr id="81" name="テキスト ボックス 80"/>
        <xdr:cNvSpPr txBox="1"/>
      </xdr:nvSpPr>
      <xdr:spPr>
        <a:xfrm>
          <a:off x="3562428" y="667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149708</xdr:rowOff>
    </xdr:from>
    <xdr:to>
      <xdr:col>15</xdr:col>
      <xdr:colOff>101600</xdr:colOff>
      <xdr:row>38</xdr:row>
      <xdr:rowOff>79857</xdr:rowOff>
    </xdr:to>
    <xdr:sp macro="" textlink="">
      <xdr:nvSpPr>
        <xdr:cNvPr id="82" name="楕円 81"/>
        <xdr:cNvSpPr/>
      </xdr:nvSpPr>
      <xdr:spPr>
        <a:xfrm>
          <a:off x="2857500" y="64933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70985</xdr:rowOff>
    </xdr:from>
    <xdr:ext cx="469744" cy="259045"/>
    <xdr:sp macro="" textlink="">
      <xdr:nvSpPr>
        <xdr:cNvPr id="83" name="テキスト ボックス 82"/>
        <xdr:cNvSpPr txBox="1"/>
      </xdr:nvSpPr>
      <xdr:spPr>
        <a:xfrm>
          <a:off x="2673428" y="658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144221</xdr:rowOff>
    </xdr:from>
    <xdr:to>
      <xdr:col>10</xdr:col>
      <xdr:colOff>165100</xdr:colOff>
      <xdr:row>38</xdr:row>
      <xdr:rowOff>74371</xdr:rowOff>
    </xdr:to>
    <xdr:sp macro="" textlink="">
      <xdr:nvSpPr>
        <xdr:cNvPr id="84" name="楕円 83"/>
        <xdr:cNvSpPr/>
      </xdr:nvSpPr>
      <xdr:spPr>
        <a:xfrm>
          <a:off x="1968500" y="64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65498</xdr:rowOff>
    </xdr:from>
    <xdr:ext cx="469744" cy="259045"/>
    <xdr:sp macro="" textlink="">
      <xdr:nvSpPr>
        <xdr:cNvPr id="85" name="テキスト ボックス 84"/>
        <xdr:cNvSpPr txBox="1"/>
      </xdr:nvSpPr>
      <xdr:spPr>
        <a:xfrm>
          <a:off x="1784428" y="65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136906</xdr:rowOff>
    </xdr:from>
    <xdr:to>
      <xdr:col>6</xdr:col>
      <xdr:colOff>38100</xdr:colOff>
      <xdr:row>38</xdr:row>
      <xdr:rowOff>67056</xdr:rowOff>
    </xdr:to>
    <xdr:sp macro="" textlink="">
      <xdr:nvSpPr>
        <xdr:cNvPr id="86" name="楕円 85"/>
        <xdr:cNvSpPr/>
      </xdr:nvSpPr>
      <xdr:spPr>
        <a:xfrm>
          <a:off x="1079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58183</xdr:rowOff>
    </xdr:from>
    <xdr:ext cx="469744" cy="259045"/>
    <xdr:sp macro="" textlink="">
      <xdr:nvSpPr>
        <xdr:cNvPr id="87" name="テキスト ボックス 86"/>
        <xdr:cNvSpPr txBox="1"/>
      </xdr:nvSpPr>
      <xdr:spPr>
        <a:xfrm>
          <a:off x="895428" y="657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89294</xdr:rowOff>
    </xdr:from>
    <xdr:to>
      <xdr:col>24</xdr:col>
      <xdr:colOff>63500</xdr:colOff>
      <xdr:row>57</xdr:row>
      <xdr:rowOff>8186</xdr:rowOff>
    </xdr:to>
    <xdr:cxnSp macro="">
      <xdr:nvCxnSpPr>
        <xdr:cNvPr id="114" name="直線コネクタ 113"/>
        <xdr:cNvCxnSpPr/>
      </xdr:nvCxnSpPr>
      <xdr:spPr>
        <a:xfrm>
          <a:off x="3797300" y="9347594"/>
          <a:ext cx="838200" cy="4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136442</xdr:rowOff>
    </xdr:from>
    <xdr:ext cx="534377" cy="259045"/>
    <xdr:sp macro="" textlink="">
      <xdr:nvSpPr>
        <xdr:cNvPr id="115" name="総務費平均値テキスト"/>
        <xdr:cNvSpPr txBox="1"/>
      </xdr:nvSpPr>
      <xdr:spPr>
        <a:xfrm>
          <a:off x="4686300" y="9737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89294</xdr:rowOff>
    </xdr:from>
    <xdr:to>
      <xdr:col>19</xdr:col>
      <xdr:colOff>177800</xdr:colOff>
      <xdr:row>57</xdr:row>
      <xdr:rowOff>91694</xdr:rowOff>
    </xdr:to>
    <xdr:cxnSp macro="">
      <xdr:nvCxnSpPr>
        <xdr:cNvPr id="117" name="直線コネクタ 116"/>
        <xdr:cNvCxnSpPr/>
      </xdr:nvCxnSpPr>
      <xdr:spPr>
        <a:xfrm flipV="1">
          <a:off x="2908300" y="9347594"/>
          <a:ext cx="889000" cy="5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11133</xdr:rowOff>
    </xdr:from>
    <xdr:ext cx="599010" cy="259045"/>
    <xdr:sp macro="" textlink="">
      <xdr:nvSpPr>
        <xdr:cNvPr id="119" name="テキスト ボックス 118"/>
        <xdr:cNvSpPr txBox="1"/>
      </xdr:nvSpPr>
      <xdr:spPr>
        <a:xfrm>
          <a:off x="3497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87630</xdr:rowOff>
    </xdr:from>
    <xdr:to>
      <xdr:col>15</xdr:col>
      <xdr:colOff>50800</xdr:colOff>
      <xdr:row>57</xdr:row>
      <xdr:rowOff>91694</xdr:rowOff>
    </xdr:to>
    <xdr:cxnSp macro="">
      <xdr:nvCxnSpPr>
        <xdr:cNvPr id="120" name="直線コネクタ 119"/>
        <xdr:cNvCxnSpPr/>
      </xdr:nvCxnSpPr>
      <xdr:spPr>
        <a:xfrm>
          <a:off x="2019300" y="9860280"/>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73575</xdr:rowOff>
    </xdr:from>
    <xdr:to>
      <xdr:col>10</xdr:col>
      <xdr:colOff>114300</xdr:colOff>
      <xdr:row>57</xdr:row>
      <xdr:rowOff>87630</xdr:rowOff>
    </xdr:to>
    <xdr:cxnSp macro="">
      <xdr:nvCxnSpPr>
        <xdr:cNvPr id="123" name="直線コネクタ 122"/>
        <xdr:cNvCxnSpPr/>
      </xdr:nvCxnSpPr>
      <xdr:spPr>
        <a:xfrm>
          <a:off x="1130300" y="9846225"/>
          <a:ext cx="889000" cy="1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136314</xdr:rowOff>
    </xdr:from>
    <xdr:ext cx="534377" cy="259045"/>
    <xdr:sp macro="" textlink="">
      <xdr:nvSpPr>
        <xdr:cNvPr id="127" name="テキスト ボックス 126"/>
        <xdr:cNvSpPr txBox="1"/>
      </xdr:nvSpPr>
      <xdr:spPr>
        <a:xfrm>
          <a:off x="863111" y="99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128836</xdr:rowOff>
    </xdr:from>
    <xdr:to>
      <xdr:col>24</xdr:col>
      <xdr:colOff>114300</xdr:colOff>
      <xdr:row>57</xdr:row>
      <xdr:rowOff>58986</xdr:rowOff>
    </xdr:to>
    <xdr:sp macro="" textlink="">
      <xdr:nvSpPr>
        <xdr:cNvPr id="133" name="楕円 132"/>
        <xdr:cNvSpPr/>
      </xdr:nvSpPr>
      <xdr:spPr>
        <a:xfrm>
          <a:off x="4584700" y="97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151713</xdr:rowOff>
    </xdr:from>
    <xdr:ext cx="534377" cy="259045"/>
    <xdr:sp macro="" textlink="">
      <xdr:nvSpPr>
        <xdr:cNvPr id="134" name="総務費該当値テキスト"/>
        <xdr:cNvSpPr txBox="1"/>
      </xdr:nvSpPr>
      <xdr:spPr>
        <a:xfrm>
          <a:off x="4686300" y="95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38494</xdr:rowOff>
    </xdr:from>
    <xdr:to>
      <xdr:col>20</xdr:col>
      <xdr:colOff>38100</xdr:colOff>
      <xdr:row>54</xdr:row>
      <xdr:rowOff>140094</xdr:rowOff>
    </xdr:to>
    <xdr:sp macro="" textlink="">
      <xdr:nvSpPr>
        <xdr:cNvPr id="135" name="楕円 134"/>
        <xdr:cNvSpPr/>
      </xdr:nvSpPr>
      <xdr:spPr>
        <a:xfrm>
          <a:off x="3746500" y="92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156621</xdr:rowOff>
    </xdr:from>
    <xdr:ext cx="599010" cy="259045"/>
    <xdr:sp macro="" textlink="">
      <xdr:nvSpPr>
        <xdr:cNvPr id="136" name="テキスト ボックス 135"/>
        <xdr:cNvSpPr txBox="1"/>
      </xdr:nvSpPr>
      <xdr:spPr>
        <a:xfrm>
          <a:off x="3497795" y="907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40894</xdr:rowOff>
    </xdr:from>
    <xdr:to>
      <xdr:col>15</xdr:col>
      <xdr:colOff>101600</xdr:colOff>
      <xdr:row>57</xdr:row>
      <xdr:rowOff>142494</xdr:rowOff>
    </xdr:to>
    <xdr:sp macro="" textlink="">
      <xdr:nvSpPr>
        <xdr:cNvPr id="137" name="楕円 136"/>
        <xdr:cNvSpPr/>
      </xdr:nvSpPr>
      <xdr:spPr>
        <a:xfrm>
          <a:off x="2857500" y="98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133621</xdr:rowOff>
    </xdr:from>
    <xdr:ext cx="534377" cy="259045"/>
    <xdr:sp macro="" textlink="">
      <xdr:nvSpPr>
        <xdr:cNvPr id="138" name="テキスト ボックス 137"/>
        <xdr:cNvSpPr txBox="1"/>
      </xdr:nvSpPr>
      <xdr:spPr>
        <a:xfrm>
          <a:off x="2641111" y="990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36830</xdr:rowOff>
    </xdr:from>
    <xdr:to>
      <xdr:col>10</xdr:col>
      <xdr:colOff>165100</xdr:colOff>
      <xdr:row>57</xdr:row>
      <xdr:rowOff>138430</xdr:rowOff>
    </xdr:to>
    <xdr:sp macro="" textlink="">
      <xdr:nvSpPr>
        <xdr:cNvPr id="139" name="楕円 138"/>
        <xdr:cNvSpPr/>
      </xdr:nvSpPr>
      <xdr:spPr>
        <a:xfrm>
          <a:off x="1968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129557</xdr:rowOff>
    </xdr:from>
    <xdr:ext cx="534377" cy="259045"/>
    <xdr:sp macro="" textlink="">
      <xdr:nvSpPr>
        <xdr:cNvPr id="140" name="テキスト ボックス 139"/>
        <xdr:cNvSpPr txBox="1"/>
      </xdr:nvSpPr>
      <xdr:spPr>
        <a:xfrm>
          <a:off x="1752111" y="99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22775</xdr:rowOff>
    </xdr:from>
    <xdr:to>
      <xdr:col>6</xdr:col>
      <xdr:colOff>38100</xdr:colOff>
      <xdr:row>57</xdr:row>
      <xdr:rowOff>124375</xdr:rowOff>
    </xdr:to>
    <xdr:sp macro="" textlink="">
      <xdr:nvSpPr>
        <xdr:cNvPr id="141" name="楕円 140"/>
        <xdr:cNvSpPr/>
      </xdr:nvSpPr>
      <xdr:spPr>
        <a:xfrm>
          <a:off x="1079500" y="979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140902</xdr:rowOff>
    </xdr:from>
    <xdr:ext cx="534377" cy="259045"/>
    <xdr:sp macro="" textlink="">
      <xdr:nvSpPr>
        <xdr:cNvPr id="142" name="テキスト ボックス 141"/>
        <xdr:cNvSpPr txBox="1"/>
      </xdr:nvSpPr>
      <xdr:spPr>
        <a:xfrm>
          <a:off x="863111" y="957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160457</xdr:rowOff>
    </xdr:from>
    <xdr:to>
      <xdr:col>24</xdr:col>
      <xdr:colOff>63500</xdr:colOff>
      <xdr:row>78</xdr:row>
      <xdr:rowOff>158376</xdr:rowOff>
    </xdr:to>
    <xdr:cxnSp macro="">
      <xdr:nvCxnSpPr>
        <xdr:cNvPr id="172" name="直線コネクタ 171"/>
        <xdr:cNvCxnSpPr/>
      </xdr:nvCxnSpPr>
      <xdr:spPr>
        <a:xfrm flipV="1">
          <a:off x="3797300" y="13362107"/>
          <a:ext cx="838200" cy="16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145107</xdr:rowOff>
    </xdr:from>
    <xdr:ext cx="599010" cy="259045"/>
    <xdr:sp macro="" textlink="">
      <xdr:nvSpPr>
        <xdr:cNvPr id="173" name="民生費平均値テキスト"/>
        <xdr:cNvSpPr txBox="1"/>
      </xdr:nvSpPr>
      <xdr:spPr>
        <a:xfrm>
          <a:off x="4686300" y="13003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158376</xdr:rowOff>
    </xdr:from>
    <xdr:to>
      <xdr:col>19</xdr:col>
      <xdr:colOff>177800</xdr:colOff>
      <xdr:row>79</xdr:row>
      <xdr:rowOff>8911</xdr:rowOff>
    </xdr:to>
    <xdr:cxnSp macro="">
      <xdr:nvCxnSpPr>
        <xdr:cNvPr id="175" name="直線コネクタ 174"/>
        <xdr:cNvCxnSpPr/>
      </xdr:nvCxnSpPr>
      <xdr:spPr>
        <a:xfrm flipV="1">
          <a:off x="2908300" y="13531476"/>
          <a:ext cx="889000" cy="2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144513</xdr:rowOff>
    </xdr:from>
    <xdr:ext cx="599010" cy="259045"/>
    <xdr:sp macro="" textlink="">
      <xdr:nvSpPr>
        <xdr:cNvPr id="177" name="テキスト ボックス 176"/>
        <xdr:cNvSpPr txBox="1"/>
      </xdr:nvSpPr>
      <xdr:spPr>
        <a:xfrm>
          <a:off x="3497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8911</xdr:rowOff>
    </xdr:from>
    <xdr:to>
      <xdr:col>15</xdr:col>
      <xdr:colOff>50800</xdr:colOff>
      <xdr:row>79</xdr:row>
      <xdr:rowOff>113365</xdr:rowOff>
    </xdr:to>
    <xdr:cxnSp macro="">
      <xdr:nvCxnSpPr>
        <xdr:cNvPr id="178" name="直線コネクタ 177"/>
        <xdr:cNvCxnSpPr/>
      </xdr:nvCxnSpPr>
      <xdr:spPr>
        <a:xfrm flipV="1">
          <a:off x="2019300" y="13553461"/>
          <a:ext cx="889000" cy="10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160262</xdr:rowOff>
    </xdr:from>
    <xdr:ext cx="599010" cy="259045"/>
    <xdr:sp macro="" textlink="">
      <xdr:nvSpPr>
        <xdr:cNvPr id="180" name="テキスト ボックス 179"/>
        <xdr:cNvSpPr txBox="1"/>
      </xdr:nvSpPr>
      <xdr:spPr>
        <a:xfrm>
          <a:off x="2608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67554</xdr:rowOff>
    </xdr:from>
    <xdr:to>
      <xdr:col>10</xdr:col>
      <xdr:colOff>114300</xdr:colOff>
      <xdr:row>79</xdr:row>
      <xdr:rowOff>113365</xdr:rowOff>
    </xdr:to>
    <xdr:cxnSp macro="">
      <xdr:nvCxnSpPr>
        <xdr:cNvPr id="181" name="直線コネクタ 180"/>
        <xdr:cNvCxnSpPr/>
      </xdr:nvCxnSpPr>
      <xdr:spPr>
        <a:xfrm>
          <a:off x="1130300" y="13612104"/>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42039</xdr:rowOff>
    </xdr:from>
    <xdr:ext cx="599010" cy="259045"/>
    <xdr:sp macro="" textlink="">
      <xdr:nvSpPr>
        <xdr:cNvPr id="183" name="テキスト ボックス 182"/>
        <xdr:cNvSpPr txBox="1"/>
      </xdr:nvSpPr>
      <xdr:spPr>
        <a:xfrm>
          <a:off x="1719795" y="1324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44028</xdr:rowOff>
    </xdr:from>
    <xdr:ext cx="599010" cy="259045"/>
    <xdr:sp macro="" textlink="">
      <xdr:nvSpPr>
        <xdr:cNvPr id="185" name="テキスト ボックス 184"/>
        <xdr:cNvSpPr txBox="1"/>
      </xdr:nvSpPr>
      <xdr:spPr>
        <a:xfrm>
          <a:off x="830795" y="1324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109657</xdr:rowOff>
    </xdr:from>
    <xdr:to>
      <xdr:col>24</xdr:col>
      <xdr:colOff>114300</xdr:colOff>
      <xdr:row>78</xdr:row>
      <xdr:rowOff>39807</xdr:rowOff>
    </xdr:to>
    <xdr:sp macro="" textlink="">
      <xdr:nvSpPr>
        <xdr:cNvPr id="191" name="楕円 190"/>
        <xdr:cNvSpPr/>
      </xdr:nvSpPr>
      <xdr:spPr>
        <a:xfrm>
          <a:off x="4584700" y="133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88084</xdr:rowOff>
    </xdr:from>
    <xdr:ext cx="599010" cy="259045"/>
    <xdr:sp macro="" textlink="">
      <xdr:nvSpPr>
        <xdr:cNvPr id="192" name="民生費該当値テキスト"/>
        <xdr:cNvSpPr txBox="1"/>
      </xdr:nvSpPr>
      <xdr:spPr>
        <a:xfrm>
          <a:off x="4686300" y="1328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107576</xdr:rowOff>
    </xdr:from>
    <xdr:to>
      <xdr:col>20</xdr:col>
      <xdr:colOff>38100</xdr:colOff>
      <xdr:row>79</xdr:row>
      <xdr:rowOff>37726</xdr:rowOff>
    </xdr:to>
    <xdr:sp macro="" textlink="">
      <xdr:nvSpPr>
        <xdr:cNvPr id="193" name="楕円 192"/>
        <xdr:cNvSpPr/>
      </xdr:nvSpPr>
      <xdr:spPr>
        <a:xfrm>
          <a:off x="3746500" y="134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28853</xdr:rowOff>
    </xdr:from>
    <xdr:ext cx="599010" cy="259045"/>
    <xdr:sp macro="" textlink="">
      <xdr:nvSpPr>
        <xdr:cNvPr id="194" name="テキスト ボックス 193"/>
        <xdr:cNvSpPr txBox="1"/>
      </xdr:nvSpPr>
      <xdr:spPr>
        <a:xfrm>
          <a:off x="3497795" y="1357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129561</xdr:rowOff>
    </xdr:from>
    <xdr:to>
      <xdr:col>15</xdr:col>
      <xdr:colOff>101600</xdr:colOff>
      <xdr:row>79</xdr:row>
      <xdr:rowOff>59711</xdr:rowOff>
    </xdr:to>
    <xdr:sp macro="" textlink="">
      <xdr:nvSpPr>
        <xdr:cNvPr id="195" name="楕円 194"/>
        <xdr:cNvSpPr/>
      </xdr:nvSpPr>
      <xdr:spPr>
        <a:xfrm>
          <a:off x="2857500" y="1350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50838</xdr:rowOff>
    </xdr:from>
    <xdr:ext cx="599010" cy="259045"/>
    <xdr:sp macro="" textlink="">
      <xdr:nvSpPr>
        <xdr:cNvPr id="196" name="テキスト ボックス 195"/>
        <xdr:cNvSpPr txBox="1"/>
      </xdr:nvSpPr>
      <xdr:spPr>
        <a:xfrm>
          <a:off x="2608795" y="1359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62565</xdr:rowOff>
    </xdr:from>
    <xdr:to>
      <xdr:col>10</xdr:col>
      <xdr:colOff>165100</xdr:colOff>
      <xdr:row>79</xdr:row>
      <xdr:rowOff>164165</xdr:rowOff>
    </xdr:to>
    <xdr:sp macro="" textlink="">
      <xdr:nvSpPr>
        <xdr:cNvPr id="197" name="楕円 196"/>
        <xdr:cNvSpPr/>
      </xdr:nvSpPr>
      <xdr:spPr>
        <a:xfrm>
          <a:off x="1968500" y="1360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155292</xdr:rowOff>
    </xdr:from>
    <xdr:ext cx="599010" cy="259045"/>
    <xdr:sp macro="" textlink="">
      <xdr:nvSpPr>
        <xdr:cNvPr id="198" name="テキスト ボックス 197"/>
        <xdr:cNvSpPr txBox="1"/>
      </xdr:nvSpPr>
      <xdr:spPr>
        <a:xfrm>
          <a:off x="1719795" y="1369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16754</xdr:rowOff>
    </xdr:from>
    <xdr:to>
      <xdr:col>6</xdr:col>
      <xdr:colOff>38100</xdr:colOff>
      <xdr:row>79</xdr:row>
      <xdr:rowOff>118354</xdr:rowOff>
    </xdr:to>
    <xdr:sp macro="" textlink="">
      <xdr:nvSpPr>
        <xdr:cNvPr id="199" name="楕円 198"/>
        <xdr:cNvSpPr/>
      </xdr:nvSpPr>
      <xdr:spPr>
        <a:xfrm>
          <a:off x="1079500" y="135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109481</xdr:rowOff>
    </xdr:from>
    <xdr:ext cx="599010" cy="259045"/>
    <xdr:sp macro="" textlink="">
      <xdr:nvSpPr>
        <xdr:cNvPr id="200" name="テキスト ボックス 199"/>
        <xdr:cNvSpPr txBox="1"/>
      </xdr:nvSpPr>
      <xdr:spPr>
        <a:xfrm>
          <a:off x="830795" y="1365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136385</xdr:rowOff>
    </xdr:from>
    <xdr:to>
      <xdr:col>24</xdr:col>
      <xdr:colOff>63500</xdr:colOff>
      <xdr:row>98</xdr:row>
      <xdr:rowOff>79189</xdr:rowOff>
    </xdr:to>
    <xdr:cxnSp macro="">
      <xdr:nvCxnSpPr>
        <xdr:cNvPr id="228" name="直線コネクタ 227"/>
        <xdr:cNvCxnSpPr/>
      </xdr:nvCxnSpPr>
      <xdr:spPr>
        <a:xfrm flipV="1">
          <a:off x="3797300" y="16595585"/>
          <a:ext cx="838200" cy="28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29" name="衛生費平均値テキスト"/>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79189</xdr:rowOff>
    </xdr:from>
    <xdr:to>
      <xdr:col>19</xdr:col>
      <xdr:colOff>177800</xdr:colOff>
      <xdr:row>98</xdr:row>
      <xdr:rowOff>125619</xdr:rowOff>
    </xdr:to>
    <xdr:cxnSp macro="">
      <xdr:nvCxnSpPr>
        <xdr:cNvPr id="231" name="直線コネクタ 230"/>
        <xdr:cNvCxnSpPr/>
      </xdr:nvCxnSpPr>
      <xdr:spPr>
        <a:xfrm flipV="1">
          <a:off x="2908300" y="16881289"/>
          <a:ext cx="889000" cy="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3" name="テキスト ボックス 232"/>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111559</xdr:rowOff>
    </xdr:from>
    <xdr:to>
      <xdr:col>15</xdr:col>
      <xdr:colOff>50800</xdr:colOff>
      <xdr:row>98</xdr:row>
      <xdr:rowOff>125619</xdr:rowOff>
    </xdr:to>
    <xdr:cxnSp macro="">
      <xdr:nvCxnSpPr>
        <xdr:cNvPr id="234" name="直線コネクタ 233"/>
        <xdr:cNvCxnSpPr/>
      </xdr:nvCxnSpPr>
      <xdr:spPr>
        <a:xfrm>
          <a:off x="2019300" y="16913659"/>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6" name="テキスト ボックス 235"/>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92266</xdr:rowOff>
    </xdr:from>
    <xdr:to>
      <xdr:col>10</xdr:col>
      <xdr:colOff>114300</xdr:colOff>
      <xdr:row>98</xdr:row>
      <xdr:rowOff>111559</xdr:rowOff>
    </xdr:to>
    <xdr:cxnSp macro="">
      <xdr:nvCxnSpPr>
        <xdr:cNvPr id="237" name="直線コネクタ 236"/>
        <xdr:cNvCxnSpPr/>
      </xdr:nvCxnSpPr>
      <xdr:spPr>
        <a:xfrm>
          <a:off x="1130300" y="16894366"/>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1" name="テキスト ボックス 240"/>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85585</xdr:rowOff>
    </xdr:from>
    <xdr:to>
      <xdr:col>24</xdr:col>
      <xdr:colOff>114300</xdr:colOff>
      <xdr:row>97</xdr:row>
      <xdr:rowOff>15735</xdr:rowOff>
    </xdr:to>
    <xdr:sp macro="" textlink="">
      <xdr:nvSpPr>
        <xdr:cNvPr id="247" name="楕円 246"/>
        <xdr:cNvSpPr/>
      </xdr:nvSpPr>
      <xdr:spPr>
        <a:xfrm>
          <a:off x="4584700" y="165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64012</xdr:rowOff>
    </xdr:from>
    <xdr:ext cx="534377" cy="259045"/>
    <xdr:sp macro="" textlink="">
      <xdr:nvSpPr>
        <xdr:cNvPr id="248" name="衛生費該当値テキスト"/>
        <xdr:cNvSpPr txBox="1"/>
      </xdr:nvSpPr>
      <xdr:spPr>
        <a:xfrm>
          <a:off x="4686300" y="1652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28389</xdr:rowOff>
    </xdr:from>
    <xdr:to>
      <xdr:col>20</xdr:col>
      <xdr:colOff>38100</xdr:colOff>
      <xdr:row>98</xdr:row>
      <xdr:rowOff>129989</xdr:rowOff>
    </xdr:to>
    <xdr:sp macro="" textlink="">
      <xdr:nvSpPr>
        <xdr:cNvPr id="249" name="楕円 248"/>
        <xdr:cNvSpPr/>
      </xdr:nvSpPr>
      <xdr:spPr>
        <a:xfrm>
          <a:off x="3746500" y="1683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121116</xdr:rowOff>
    </xdr:from>
    <xdr:ext cx="534377" cy="259045"/>
    <xdr:sp macro="" textlink="">
      <xdr:nvSpPr>
        <xdr:cNvPr id="250" name="テキスト ボックス 249"/>
        <xdr:cNvSpPr txBox="1"/>
      </xdr:nvSpPr>
      <xdr:spPr>
        <a:xfrm>
          <a:off x="3530111" y="1692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74819</xdr:rowOff>
    </xdr:from>
    <xdr:to>
      <xdr:col>15</xdr:col>
      <xdr:colOff>101600</xdr:colOff>
      <xdr:row>99</xdr:row>
      <xdr:rowOff>4969</xdr:rowOff>
    </xdr:to>
    <xdr:sp macro="" textlink="">
      <xdr:nvSpPr>
        <xdr:cNvPr id="251" name="楕円 250"/>
        <xdr:cNvSpPr/>
      </xdr:nvSpPr>
      <xdr:spPr>
        <a:xfrm>
          <a:off x="2857500" y="168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167546</xdr:rowOff>
    </xdr:from>
    <xdr:ext cx="534377" cy="259045"/>
    <xdr:sp macro="" textlink="">
      <xdr:nvSpPr>
        <xdr:cNvPr id="252" name="テキスト ボックス 251"/>
        <xdr:cNvSpPr txBox="1"/>
      </xdr:nvSpPr>
      <xdr:spPr>
        <a:xfrm>
          <a:off x="2641111" y="1696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60759</xdr:rowOff>
    </xdr:from>
    <xdr:to>
      <xdr:col>10</xdr:col>
      <xdr:colOff>165100</xdr:colOff>
      <xdr:row>98</xdr:row>
      <xdr:rowOff>162359</xdr:rowOff>
    </xdr:to>
    <xdr:sp macro="" textlink="">
      <xdr:nvSpPr>
        <xdr:cNvPr id="253" name="楕円 252"/>
        <xdr:cNvSpPr/>
      </xdr:nvSpPr>
      <xdr:spPr>
        <a:xfrm>
          <a:off x="1968500" y="168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153486</xdr:rowOff>
    </xdr:from>
    <xdr:ext cx="534377" cy="259045"/>
    <xdr:sp macro="" textlink="">
      <xdr:nvSpPr>
        <xdr:cNvPr id="254" name="テキスト ボックス 253"/>
        <xdr:cNvSpPr txBox="1"/>
      </xdr:nvSpPr>
      <xdr:spPr>
        <a:xfrm>
          <a:off x="1752111" y="169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41466</xdr:rowOff>
    </xdr:from>
    <xdr:to>
      <xdr:col>6</xdr:col>
      <xdr:colOff>38100</xdr:colOff>
      <xdr:row>98</xdr:row>
      <xdr:rowOff>143066</xdr:rowOff>
    </xdr:to>
    <xdr:sp macro="" textlink="">
      <xdr:nvSpPr>
        <xdr:cNvPr id="255" name="楕円 254"/>
        <xdr:cNvSpPr/>
      </xdr:nvSpPr>
      <xdr:spPr>
        <a:xfrm>
          <a:off x="1079500" y="168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134193</xdr:rowOff>
    </xdr:from>
    <xdr:ext cx="534377" cy="259045"/>
    <xdr:sp macro="" textlink="">
      <xdr:nvSpPr>
        <xdr:cNvPr id="256" name="テキスト ボックス 255"/>
        <xdr:cNvSpPr txBox="1"/>
      </xdr:nvSpPr>
      <xdr:spPr>
        <a:xfrm>
          <a:off x="863111" y="1693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166675</xdr:rowOff>
    </xdr:from>
    <xdr:to>
      <xdr:col>55</xdr:col>
      <xdr:colOff>0</xdr:colOff>
      <xdr:row>37</xdr:row>
      <xdr:rowOff>31801</xdr:rowOff>
    </xdr:to>
    <xdr:cxnSp macro="">
      <xdr:nvCxnSpPr>
        <xdr:cNvPr id="283" name="直線コネクタ 282"/>
        <xdr:cNvCxnSpPr/>
      </xdr:nvCxnSpPr>
      <xdr:spPr>
        <a:xfrm>
          <a:off x="9639300" y="633887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4" name="労働費平均値テキスト"/>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152502</xdr:rowOff>
    </xdr:from>
    <xdr:to>
      <xdr:col>50</xdr:col>
      <xdr:colOff>114300</xdr:colOff>
      <xdr:row>36</xdr:row>
      <xdr:rowOff>166675</xdr:rowOff>
    </xdr:to>
    <xdr:cxnSp macro="">
      <xdr:nvCxnSpPr>
        <xdr:cNvPr id="286" name="直線コネクタ 285"/>
        <xdr:cNvCxnSpPr/>
      </xdr:nvCxnSpPr>
      <xdr:spPr>
        <a:xfrm>
          <a:off x="8750300" y="632470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88" name="テキスト ボックス 287"/>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152502</xdr:rowOff>
    </xdr:from>
    <xdr:to>
      <xdr:col>45</xdr:col>
      <xdr:colOff>177800</xdr:colOff>
      <xdr:row>36</xdr:row>
      <xdr:rowOff>154331</xdr:rowOff>
    </xdr:to>
    <xdr:cxnSp macro="">
      <xdr:nvCxnSpPr>
        <xdr:cNvPr id="289" name="直線コネクタ 288"/>
        <xdr:cNvCxnSpPr/>
      </xdr:nvCxnSpPr>
      <xdr:spPr>
        <a:xfrm flipV="1">
          <a:off x="7861300" y="632470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91" name="テキスト ボックス 290"/>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149301</xdr:rowOff>
    </xdr:from>
    <xdr:to>
      <xdr:col>41</xdr:col>
      <xdr:colOff>50800</xdr:colOff>
      <xdr:row>36</xdr:row>
      <xdr:rowOff>154331</xdr:rowOff>
    </xdr:to>
    <xdr:cxnSp macro="">
      <xdr:nvCxnSpPr>
        <xdr:cNvPr id="292" name="直線コネクタ 291"/>
        <xdr:cNvCxnSpPr/>
      </xdr:nvCxnSpPr>
      <xdr:spPr>
        <a:xfrm>
          <a:off x="6972300" y="6321501"/>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4" name="テキスト ボックス 293"/>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6" name="テキスト ボックス 295"/>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152451</xdr:rowOff>
    </xdr:from>
    <xdr:to>
      <xdr:col>55</xdr:col>
      <xdr:colOff>50800</xdr:colOff>
      <xdr:row>37</xdr:row>
      <xdr:rowOff>82601</xdr:rowOff>
    </xdr:to>
    <xdr:sp macro="" textlink="">
      <xdr:nvSpPr>
        <xdr:cNvPr id="302" name="楕円 301"/>
        <xdr:cNvSpPr/>
      </xdr:nvSpPr>
      <xdr:spPr>
        <a:xfrm>
          <a:off x="104267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130878</xdr:rowOff>
    </xdr:from>
    <xdr:ext cx="378565" cy="259045"/>
    <xdr:sp macro="" textlink="">
      <xdr:nvSpPr>
        <xdr:cNvPr id="303" name="労働費該当値テキスト"/>
        <xdr:cNvSpPr txBox="1"/>
      </xdr:nvSpPr>
      <xdr:spPr>
        <a:xfrm>
          <a:off x="10528300" y="6303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115875</xdr:rowOff>
    </xdr:from>
    <xdr:to>
      <xdr:col>50</xdr:col>
      <xdr:colOff>165100</xdr:colOff>
      <xdr:row>37</xdr:row>
      <xdr:rowOff>46025</xdr:rowOff>
    </xdr:to>
    <xdr:sp macro="" textlink="">
      <xdr:nvSpPr>
        <xdr:cNvPr id="304" name="楕円 303"/>
        <xdr:cNvSpPr/>
      </xdr:nvSpPr>
      <xdr:spPr>
        <a:xfrm>
          <a:off x="9588500" y="62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37152</xdr:rowOff>
    </xdr:from>
    <xdr:ext cx="378565" cy="259045"/>
    <xdr:sp macro="" textlink="">
      <xdr:nvSpPr>
        <xdr:cNvPr id="305" name="テキスト ボックス 304"/>
        <xdr:cNvSpPr txBox="1"/>
      </xdr:nvSpPr>
      <xdr:spPr>
        <a:xfrm>
          <a:off x="9450017" y="63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101702</xdr:rowOff>
    </xdr:from>
    <xdr:to>
      <xdr:col>46</xdr:col>
      <xdr:colOff>38100</xdr:colOff>
      <xdr:row>37</xdr:row>
      <xdr:rowOff>31852</xdr:rowOff>
    </xdr:to>
    <xdr:sp macro="" textlink="">
      <xdr:nvSpPr>
        <xdr:cNvPr id="306" name="楕円 305"/>
        <xdr:cNvSpPr/>
      </xdr:nvSpPr>
      <xdr:spPr>
        <a:xfrm>
          <a:off x="86995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22979</xdr:rowOff>
    </xdr:from>
    <xdr:ext cx="378565" cy="259045"/>
    <xdr:sp macro="" textlink="">
      <xdr:nvSpPr>
        <xdr:cNvPr id="307" name="テキスト ボックス 306"/>
        <xdr:cNvSpPr txBox="1"/>
      </xdr:nvSpPr>
      <xdr:spPr>
        <a:xfrm>
          <a:off x="8561017" y="63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103531</xdr:rowOff>
    </xdr:from>
    <xdr:to>
      <xdr:col>41</xdr:col>
      <xdr:colOff>101600</xdr:colOff>
      <xdr:row>37</xdr:row>
      <xdr:rowOff>33681</xdr:rowOff>
    </xdr:to>
    <xdr:sp macro="" textlink="">
      <xdr:nvSpPr>
        <xdr:cNvPr id="308" name="楕円 307"/>
        <xdr:cNvSpPr/>
      </xdr:nvSpPr>
      <xdr:spPr>
        <a:xfrm>
          <a:off x="7810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9" name="テキスト ボックス 308"/>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98501</xdr:rowOff>
    </xdr:from>
    <xdr:to>
      <xdr:col>36</xdr:col>
      <xdr:colOff>165100</xdr:colOff>
      <xdr:row>37</xdr:row>
      <xdr:rowOff>28651</xdr:rowOff>
    </xdr:to>
    <xdr:sp macro="" textlink="">
      <xdr:nvSpPr>
        <xdr:cNvPr id="310" name="楕円 309"/>
        <xdr:cNvSpPr/>
      </xdr:nvSpPr>
      <xdr:spPr>
        <a:xfrm>
          <a:off x="6921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19778</xdr:rowOff>
    </xdr:from>
    <xdr:ext cx="378565" cy="259045"/>
    <xdr:sp macro="" textlink="">
      <xdr:nvSpPr>
        <xdr:cNvPr id="311" name="テキスト ボックス 310"/>
        <xdr:cNvSpPr txBox="1"/>
      </xdr:nvSpPr>
      <xdr:spPr>
        <a:xfrm>
          <a:off x="6783017" y="636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113777</xdr:rowOff>
    </xdr:from>
    <xdr:to>
      <xdr:col>55</xdr:col>
      <xdr:colOff>0</xdr:colOff>
      <xdr:row>58</xdr:row>
      <xdr:rowOff>115285</xdr:rowOff>
    </xdr:to>
    <xdr:cxnSp macro="">
      <xdr:nvCxnSpPr>
        <xdr:cNvPr id="338" name="直線コネクタ 337"/>
        <xdr:cNvCxnSpPr/>
      </xdr:nvCxnSpPr>
      <xdr:spPr>
        <a:xfrm>
          <a:off x="9639300" y="10057877"/>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9" name="農林水産業費平均値テキスト"/>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103307</xdr:rowOff>
    </xdr:from>
    <xdr:to>
      <xdr:col>50</xdr:col>
      <xdr:colOff>114300</xdr:colOff>
      <xdr:row>58</xdr:row>
      <xdr:rowOff>113777</xdr:rowOff>
    </xdr:to>
    <xdr:cxnSp macro="">
      <xdr:nvCxnSpPr>
        <xdr:cNvPr id="341" name="直線コネクタ 340"/>
        <xdr:cNvCxnSpPr/>
      </xdr:nvCxnSpPr>
      <xdr:spPr>
        <a:xfrm>
          <a:off x="8750300" y="10047407"/>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3" name="テキスト ボックス 342"/>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103307</xdr:rowOff>
    </xdr:from>
    <xdr:to>
      <xdr:col>45</xdr:col>
      <xdr:colOff>177800</xdr:colOff>
      <xdr:row>58</xdr:row>
      <xdr:rowOff>105364</xdr:rowOff>
    </xdr:to>
    <xdr:cxnSp macro="">
      <xdr:nvCxnSpPr>
        <xdr:cNvPr id="344" name="直線コネクタ 343"/>
        <xdr:cNvCxnSpPr/>
      </xdr:nvCxnSpPr>
      <xdr:spPr>
        <a:xfrm flipV="1">
          <a:off x="7861300" y="1004740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6" name="テキスト ボックス 345"/>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105364</xdr:rowOff>
    </xdr:from>
    <xdr:to>
      <xdr:col>41</xdr:col>
      <xdr:colOff>50800</xdr:colOff>
      <xdr:row>58</xdr:row>
      <xdr:rowOff>110348</xdr:rowOff>
    </xdr:to>
    <xdr:cxnSp macro="">
      <xdr:nvCxnSpPr>
        <xdr:cNvPr id="347" name="直線コネクタ 346"/>
        <xdr:cNvCxnSpPr/>
      </xdr:nvCxnSpPr>
      <xdr:spPr>
        <a:xfrm flipV="1">
          <a:off x="6972300" y="10049464"/>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9" name="テキスト ボックス 348"/>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1" name="テキスト ボックス 350"/>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64485</xdr:rowOff>
    </xdr:from>
    <xdr:to>
      <xdr:col>55</xdr:col>
      <xdr:colOff>50800</xdr:colOff>
      <xdr:row>58</xdr:row>
      <xdr:rowOff>166085</xdr:rowOff>
    </xdr:to>
    <xdr:sp macro="" textlink="">
      <xdr:nvSpPr>
        <xdr:cNvPr id="357" name="楕円 356"/>
        <xdr:cNvSpPr/>
      </xdr:nvSpPr>
      <xdr:spPr>
        <a:xfrm>
          <a:off x="10426700" y="100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150862</xdr:rowOff>
    </xdr:from>
    <xdr:ext cx="378565" cy="259045"/>
    <xdr:sp macro="" textlink="">
      <xdr:nvSpPr>
        <xdr:cNvPr id="358" name="農林水産業費該当値テキスト"/>
        <xdr:cNvSpPr txBox="1"/>
      </xdr:nvSpPr>
      <xdr:spPr>
        <a:xfrm>
          <a:off x="10528300" y="992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62977</xdr:rowOff>
    </xdr:from>
    <xdr:to>
      <xdr:col>50</xdr:col>
      <xdr:colOff>165100</xdr:colOff>
      <xdr:row>58</xdr:row>
      <xdr:rowOff>164577</xdr:rowOff>
    </xdr:to>
    <xdr:sp macro="" textlink="">
      <xdr:nvSpPr>
        <xdr:cNvPr id="359" name="楕円 358"/>
        <xdr:cNvSpPr/>
      </xdr:nvSpPr>
      <xdr:spPr>
        <a:xfrm>
          <a:off x="9588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155704</xdr:rowOff>
    </xdr:from>
    <xdr:ext cx="378565" cy="259045"/>
    <xdr:sp macro="" textlink="">
      <xdr:nvSpPr>
        <xdr:cNvPr id="360" name="テキスト ボックス 359"/>
        <xdr:cNvSpPr txBox="1"/>
      </xdr:nvSpPr>
      <xdr:spPr>
        <a:xfrm>
          <a:off x="9450017" y="10099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52507</xdr:rowOff>
    </xdr:from>
    <xdr:to>
      <xdr:col>46</xdr:col>
      <xdr:colOff>38100</xdr:colOff>
      <xdr:row>58</xdr:row>
      <xdr:rowOff>154107</xdr:rowOff>
    </xdr:to>
    <xdr:sp macro="" textlink="">
      <xdr:nvSpPr>
        <xdr:cNvPr id="361" name="楕円 360"/>
        <xdr:cNvSpPr/>
      </xdr:nvSpPr>
      <xdr:spPr>
        <a:xfrm>
          <a:off x="8699500" y="99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145234</xdr:rowOff>
    </xdr:from>
    <xdr:ext cx="378565" cy="259045"/>
    <xdr:sp macro="" textlink="">
      <xdr:nvSpPr>
        <xdr:cNvPr id="362" name="テキスト ボックス 361"/>
        <xdr:cNvSpPr txBox="1"/>
      </xdr:nvSpPr>
      <xdr:spPr>
        <a:xfrm>
          <a:off x="8561017" y="1008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54564</xdr:rowOff>
    </xdr:from>
    <xdr:to>
      <xdr:col>41</xdr:col>
      <xdr:colOff>101600</xdr:colOff>
      <xdr:row>58</xdr:row>
      <xdr:rowOff>156164</xdr:rowOff>
    </xdr:to>
    <xdr:sp macro="" textlink="">
      <xdr:nvSpPr>
        <xdr:cNvPr id="363" name="楕円 362"/>
        <xdr:cNvSpPr/>
      </xdr:nvSpPr>
      <xdr:spPr>
        <a:xfrm>
          <a:off x="7810500" y="99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147291</xdr:rowOff>
    </xdr:from>
    <xdr:ext cx="378565" cy="259045"/>
    <xdr:sp macro="" textlink="">
      <xdr:nvSpPr>
        <xdr:cNvPr id="364" name="テキスト ボックス 363"/>
        <xdr:cNvSpPr txBox="1"/>
      </xdr:nvSpPr>
      <xdr:spPr>
        <a:xfrm>
          <a:off x="7672017" y="1009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59548</xdr:rowOff>
    </xdr:from>
    <xdr:to>
      <xdr:col>36</xdr:col>
      <xdr:colOff>165100</xdr:colOff>
      <xdr:row>58</xdr:row>
      <xdr:rowOff>161148</xdr:rowOff>
    </xdr:to>
    <xdr:sp macro="" textlink="">
      <xdr:nvSpPr>
        <xdr:cNvPr id="365" name="楕円 364"/>
        <xdr:cNvSpPr/>
      </xdr:nvSpPr>
      <xdr:spPr>
        <a:xfrm>
          <a:off x="6921500" y="100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152275</xdr:rowOff>
    </xdr:from>
    <xdr:ext cx="378565" cy="259045"/>
    <xdr:sp macro="" textlink="">
      <xdr:nvSpPr>
        <xdr:cNvPr id="366" name="テキスト ボックス 365"/>
        <xdr:cNvSpPr txBox="1"/>
      </xdr:nvSpPr>
      <xdr:spPr>
        <a:xfrm>
          <a:off x="6783017" y="1009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42512</xdr:rowOff>
    </xdr:from>
    <xdr:to>
      <xdr:col>55</xdr:col>
      <xdr:colOff>0</xdr:colOff>
      <xdr:row>79</xdr:row>
      <xdr:rowOff>47264</xdr:rowOff>
    </xdr:to>
    <xdr:cxnSp macro="">
      <xdr:nvCxnSpPr>
        <xdr:cNvPr id="397" name="直線コネクタ 396"/>
        <xdr:cNvCxnSpPr/>
      </xdr:nvCxnSpPr>
      <xdr:spPr>
        <a:xfrm flipV="1">
          <a:off x="9639300" y="13587062"/>
          <a:ext cx="8382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8" name="商工費平均値テキスト"/>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47264</xdr:rowOff>
    </xdr:from>
    <xdr:to>
      <xdr:col>50</xdr:col>
      <xdr:colOff>114300</xdr:colOff>
      <xdr:row>79</xdr:row>
      <xdr:rowOff>77146</xdr:rowOff>
    </xdr:to>
    <xdr:cxnSp macro="">
      <xdr:nvCxnSpPr>
        <xdr:cNvPr id="400" name="直線コネクタ 399"/>
        <xdr:cNvCxnSpPr/>
      </xdr:nvCxnSpPr>
      <xdr:spPr>
        <a:xfrm flipV="1">
          <a:off x="8750300" y="13591814"/>
          <a:ext cx="889000" cy="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2" name="テキスト ボックス 401"/>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76101</xdr:rowOff>
    </xdr:from>
    <xdr:to>
      <xdr:col>45</xdr:col>
      <xdr:colOff>177800</xdr:colOff>
      <xdr:row>79</xdr:row>
      <xdr:rowOff>77146</xdr:rowOff>
    </xdr:to>
    <xdr:cxnSp macro="">
      <xdr:nvCxnSpPr>
        <xdr:cNvPr id="403" name="直線コネクタ 402"/>
        <xdr:cNvCxnSpPr/>
      </xdr:nvCxnSpPr>
      <xdr:spPr>
        <a:xfrm>
          <a:off x="7861300" y="13620651"/>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5" name="テキスト ボックス 404"/>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76101</xdr:rowOff>
    </xdr:from>
    <xdr:to>
      <xdr:col>41</xdr:col>
      <xdr:colOff>50800</xdr:colOff>
      <xdr:row>79</xdr:row>
      <xdr:rowOff>76149</xdr:rowOff>
    </xdr:to>
    <xdr:cxnSp macro="">
      <xdr:nvCxnSpPr>
        <xdr:cNvPr id="406" name="直線コネクタ 405"/>
        <xdr:cNvCxnSpPr/>
      </xdr:nvCxnSpPr>
      <xdr:spPr>
        <a:xfrm flipV="1">
          <a:off x="6972300" y="13620651"/>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08" name="テキスト ボックス 407"/>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163162</xdr:rowOff>
    </xdr:from>
    <xdr:to>
      <xdr:col>55</xdr:col>
      <xdr:colOff>50800</xdr:colOff>
      <xdr:row>79</xdr:row>
      <xdr:rowOff>93312</xdr:rowOff>
    </xdr:to>
    <xdr:sp macro="" textlink="">
      <xdr:nvSpPr>
        <xdr:cNvPr id="416" name="楕円 415"/>
        <xdr:cNvSpPr/>
      </xdr:nvSpPr>
      <xdr:spPr>
        <a:xfrm>
          <a:off x="10426700" y="135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78089</xdr:rowOff>
    </xdr:from>
    <xdr:ext cx="469744" cy="259045"/>
    <xdr:sp macro="" textlink="">
      <xdr:nvSpPr>
        <xdr:cNvPr id="417" name="商工費該当値テキスト"/>
        <xdr:cNvSpPr txBox="1"/>
      </xdr:nvSpPr>
      <xdr:spPr>
        <a:xfrm>
          <a:off x="10528300" y="1345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167914</xdr:rowOff>
    </xdr:from>
    <xdr:to>
      <xdr:col>50</xdr:col>
      <xdr:colOff>165100</xdr:colOff>
      <xdr:row>79</xdr:row>
      <xdr:rowOff>98064</xdr:rowOff>
    </xdr:to>
    <xdr:sp macro="" textlink="">
      <xdr:nvSpPr>
        <xdr:cNvPr id="418" name="楕円 417"/>
        <xdr:cNvSpPr/>
      </xdr:nvSpPr>
      <xdr:spPr>
        <a:xfrm>
          <a:off x="9588500" y="13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89191</xdr:rowOff>
    </xdr:from>
    <xdr:ext cx="469744" cy="259045"/>
    <xdr:sp macro="" textlink="">
      <xdr:nvSpPr>
        <xdr:cNvPr id="419" name="テキスト ボックス 418"/>
        <xdr:cNvSpPr txBox="1"/>
      </xdr:nvSpPr>
      <xdr:spPr>
        <a:xfrm>
          <a:off x="9404428" y="1363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26346</xdr:rowOff>
    </xdr:from>
    <xdr:to>
      <xdr:col>46</xdr:col>
      <xdr:colOff>38100</xdr:colOff>
      <xdr:row>79</xdr:row>
      <xdr:rowOff>127946</xdr:rowOff>
    </xdr:to>
    <xdr:sp macro="" textlink="">
      <xdr:nvSpPr>
        <xdr:cNvPr id="420" name="楕円 419"/>
        <xdr:cNvSpPr/>
      </xdr:nvSpPr>
      <xdr:spPr>
        <a:xfrm>
          <a:off x="8699500" y="135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119073</xdr:rowOff>
    </xdr:from>
    <xdr:ext cx="469744" cy="259045"/>
    <xdr:sp macro="" textlink="">
      <xdr:nvSpPr>
        <xdr:cNvPr id="421" name="テキスト ボックス 420"/>
        <xdr:cNvSpPr txBox="1"/>
      </xdr:nvSpPr>
      <xdr:spPr>
        <a:xfrm>
          <a:off x="8515428" y="1366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25301</xdr:rowOff>
    </xdr:from>
    <xdr:to>
      <xdr:col>41</xdr:col>
      <xdr:colOff>101600</xdr:colOff>
      <xdr:row>79</xdr:row>
      <xdr:rowOff>126901</xdr:rowOff>
    </xdr:to>
    <xdr:sp macro="" textlink="">
      <xdr:nvSpPr>
        <xdr:cNvPr id="422" name="楕円 421"/>
        <xdr:cNvSpPr/>
      </xdr:nvSpPr>
      <xdr:spPr>
        <a:xfrm>
          <a:off x="7810500" y="135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118028</xdr:rowOff>
    </xdr:from>
    <xdr:ext cx="469744" cy="259045"/>
    <xdr:sp macro="" textlink="">
      <xdr:nvSpPr>
        <xdr:cNvPr id="423" name="テキスト ボックス 422"/>
        <xdr:cNvSpPr txBox="1"/>
      </xdr:nvSpPr>
      <xdr:spPr>
        <a:xfrm>
          <a:off x="7626428" y="1366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25349</xdr:rowOff>
    </xdr:from>
    <xdr:to>
      <xdr:col>36</xdr:col>
      <xdr:colOff>165100</xdr:colOff>
      <xdr:row>79</xdr:row>
      <xdr:rowOff>126949</xdr:rowOff>
    </xdr:to>
    <xdr:sp macro="" textlink="">
      <xdr:nvSpPr>
        <xdr:cNvPr id="424" name="楕円 423"/>
        <xdr:cNvSpPr/>
      </xdr:nvSpPr>
      <xdr:spPr>
        <a:xfrm>
          <a:off x="6921500" y="135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118076</xdr:rowOff>
    </xdr:from>
    <xdr:ext cx="469744" cy="259045"/>
    <xdr:sp macro="" textlink="">
      <xdr:nvSpPr>
        <xdr:cNvPr id="425" name="テキスト ボックス 424"/>
        <xdr:cNvSpPr txBox="1"/>
      </xdr:nvSpPr>
      <xdr:spPr>
        <a:xfrm>
          <a:off x="6737428" y="1366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58776</xdr:rowOff>
    </xdr:from>
    <xdr:to>
      <xdr:col>55</xdr:col>
      <xdr:colOff>0</xdr:colOff>
      <xdr:row>98</xdr:row>
      <xdr:rowOff>69642</xdr:rowOff>
    </xdr:to>
    <xdr:cxnSp macro="">
      <xdr:nvCxnSpPr>
        <xdr:cNvPr id="454" name="直線コネクタ 453"/>
        <xdr:cNvCxnSpPr/>
      </xdr:nvCxnSpPr>
      <xdr:spPr>
        <a:xfrm flipV="1">
          <a:off x="9639300" y="16860876"/>
          <a:ext cx="838200" cy="1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43010</xdr:rowOff>
    </xdr:from>
    <xdr:to>
      <xdr:col>50</xdr:col>
      <xdr:colOff>114300</xdr:colOff>
      <xdr:row>98</xdr:row>
      <xdr:rowOff>69642</xdr:rowOff>
    </xdr:to>
    <xdr:cxnSp macro="">
      <xdr:nvCxnSpPr>
        <xdr:cNvPr id="457" name="直線コネクタ 456"/>
        <xdr:cNvCxnSpPr/>
      </xdr:nvCxnSpPr>
      <xdr:spPr>
        <a:xfrm>
          <a:off x="8750300" y="16845110"/>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167407</xdr:rowOff>
    </xdr:from>
    <xdr:to>
      <xdr:col>45</xdr:col>
      <xdr:colOff>177800</xdr:colOff>
      <xdr:row>98</xdr:row>
      <xdr:rowOff>43010</xdr:rowOff>
    </xdr:to>
    <xdr:cxnSp macro="">
      <xdr:nvCxnSpPr>
        <xdr:cNvPr id="460" name="直線コネクタ 459"/>
        <xdr:cNvCxnSpPr/>
      </xdr:nvCxnSpPr>
      <xdr:spPr>
        <a:xfrm>
          <a:off x="7861300" y="16798057"/>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167407</xdr:rowOff>
    </xdr:from>
    <xdr:to>
      <xdr:col>41</xdr:col>
      <xdr:colOff>50800</xdr:colOff>
      <xdr:row>98</xdr:row>
      <xdr:rowOff>21202</xdr:rowOff>
    </xdr:to>
    <xdr:cxnSp macro="">
      <xdr:nvCxnSpPr>
        <xdr:cNvPr id="463" name="直線コネクタ 462"/>
        <xdr:cNvCxnSpPr/>
      </xdr:nvCxnSpPr>
      <xdr:spPr>
        <a:xfrm flipV="1">
          <a:off x="6972300" y="16798057"/>
          <a:ext cx="889000" cy="2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7976</xdr:rowOff>
    </xdr:from>
    <xdr:to>
      <xdr:col>55</xdr:col>
      <xdr:colOff>50800</xdr:colOff>
      <xdr:row>98</xdr:row>
      <xdr:rowOff>109576</xdr:rowOff>
    </xdr:to>
    <xdr:sp macro="" textlink="">
      <xdr:nvSpPr>
        <xdr:cNvPr id="473" name="楕円 472"/>
        <xdr:cNvSpPr/>
      </xdr:nvSpPr>
      <xdr:spPr>
        <a:xfrm>
          <a:off x="10426700" y="168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94353</xdr:rowOff>
    </xdr:from>
    <xdr:ext cx="534377" cy="259045"/>
    <xdr:sp macro="" textlink="">
      <xdr:nvSpPr>
        <xdr:cNvPr id="474" name="土木費該当値テキスト"/>
        <xdr:cNvSpPr txBox="1"/>
      </xdr:nvSpPr>
      <xdr:spPr>
        <a:xfrm>
          <a:off x="10528300" y="167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18842</xdr:rowOff>
    </xdr:from>
    <xdr:to>
      <xdr:col>50</xdr:col>
      <xdr:colOff>165100</xdr:colOff>
      <xdr:row>98</xdr:row>
      <xdr:rowOff>120442</xdr:rowOff>
    </xdr:to>
    <xdr:sp macro="" textlink="">
      <xdr:nvSpPr>
        <xdr:cNvPr id="475" name="楕円 474"/>
        <xdr:cNvSpPr/>
      </xdr:nvSpPr>
      <xdr:spPr>
        <a:xfrm>
          <a:off x="9588500" y="168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111569</xdr:rowOff>
    </xdr:from>
    <xdr:ext cx="534377" cy="259045"/>
    <xdr:sp macro="" textlink="">
      <xdr:nvSpPr>
        <xdr:cNvPr id="476" name="テキスト ボックス 475"/>
        <xdr:cNvSpPr txBox="1"/>
      </xdr:nvSpPr>
      <xdr:spPr>
        <a:xfrm>
          <a:off x="9372111" y="169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163660</xdr:rowOff>
    </xdr:from>
    <xdr:to>
      <xdr:col>46</xdr:col>
      <xdr:colOff>38100</xdr:colOff>
      <xdr:row>98</xdr:row>
      <xdr:rowOff>93810</xdr:rowOff>
    </xdr:to>
    <xdr:sp macro="" textlink="">
      <xdr:nvSpPr>
        <xdr:cNvPr id="477" name="楕円 476"/>
        <xdr:cNvSpPr/>
      </xdr:nvSpPr>
      <xdr:spPr>
        <a:xfrm>
          <a:off x="8699500" y="167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84937</xdr:rowOff>
    </xdr:from>
    <xdr:ext cx="534377" cy="259045"/>
    <xdr:sp macro="" textlink="">
      <xdr:nvSpPr>
        <xdr:cNvPr id="478" name="テキスト ボックス 477"/>
        <xdr:cNvSpPr txBox="1"/>
      </xdr:nvSpPr>
      <xdr:spPr>
        <a:xfrm>
          <a:off x="8483111" y="1688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116607</xdr:rowOff>
    </xdr:from>
    <xdr:to>
      <xdr:col>41</xdr:col>
      <xdr:colOff>101600</xdr:colOff>
      <xdr:row>98</xdr:row>
      <xdr:rowOff>46757</xdr:rowOff>
    </xdr:to>
    <xdr:sp macro="" textlink="">
      <xdr:nvSpPr>
        <xdr:cNvPr id="479" name="楕円 478"/>
        <xdr:cNvSpPr/>
      </xdr:nvSpPr>
      <xdr:spPr>
        <a:xfrm>
          <a:off x="7810500" y="167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37884</xdr:rowOff>
    </xdr:from>
    <xdr:ext cx="534377" cy="259045"/>
    <xdr:sp macro="" textlink="">
      <xdr:nvSpPr>
        <xdr:cNvPr id="480" name="テキスト ボックス 479"/>
        <xdr:cNvSpPr txBox="1"/>
      </xdr:nvSpPr>
      <xdr:spPr>
        <a:xfrm>
          <a:off x="7594111" y="168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141852</xdr:rowOff>
    </xdr:from>
    <xdr:to>
      <xdr:col>36</xdr:col>
      <xdr:colOff>165100</xdr:colOff>
      <xdr:row>98</xdr:row>
      <xdr:rowOff>72002</xdr:rowOff>
    </xdr:to>
    <xdr:sp macro="" textlink="">
      <xdr:nvSpPr>
        <xdr:cNvPr id="481" name="楕円 480"/>
        <xdr:cNvSpPr/>
      </xdr:nvSpPr>
      <xdr:spPr>
        <a:xfrm>
          <a:off x="6921500" y="1677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63129</xdr:rowOff>
    </xdr:from>
    <xdr:ext cx="534377" cy="259045"/>
    <xdr:sp macro="" textlink="">
      <xdr:nvSpPr>
        <xdr:cNvPr id="482" name="テキスト ボックス 481"/>
        <xdr:cNvSpPr txBox="1"/>
      </xdr:nvSpPr>
      <xdr:spPr>
        <a:xfrm>
          <a:off x="6705111" y="1686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88676</xdr:rowOff>
    </xdr:from>
    <xdr:to>
      <xdr:col>85</xdr:col>
      <xdr:colOff>126364</xdr:colOff>
      <xdr:row>39</xdr:row>
      <xdr:rowOff>78527</xdr:rowOff>
    </xdr:to>
    <xdr:cxnSp macro="">
      <xdr:nvCxnSpPr>
        <xdr:cNvPr id="505" name="直線コネクタ 504"/>
        <xdr:cNvCxnSpPr/>
      </xdr:nvCxnSpPr>
      <xdr:spPr>
        <a:xfrm flipV="1">
          <a:off x="16317595" y="5575076"/>
          <a:ext cx="1269" cy="119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82354</xdr:rowOff>
    </xdr:from>
    <xdr:ext cx="469744" cy="259045"/>
    <xdr:sp macro="" textlink="">
      <xdr:nvSpPr>
        <xdr:cNvPr id="506" name="消防費最小値テキスト"/>
        <xdr:cNvSpPr txBox="1"/>
      </xdr:nvSpPr>
      <xdr:spPr>
        <a:xfrm>
          <a:off x="16370300" y="676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78527</xdr:rowOff>
    </xdr:from>
    <xdr:to>
      <xdr:col>86</xdr:col>
      <xdr:colOff>25400</xdr:colOff>
      <xdr:row>39</xdr:row>
      <xdr:rowOff>78527</xdr:rowOff>
    </xdr:to>
    <xdr:cxnSp macro="">
      <xdr:nvCxnSpPr>
        <xdr:cNvPr id="507" name="直線コネクタ 506"/>
        <xdr:cNvCxnSpPr/>
      </xdr:nvCxnSpPr>
      <xdr:spPr>
        <a:xfrm>
          <a:off x="16230600" y="676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35353</xdr:rowOff>
    </xdr:from>
    <xdr:ext cx="534377" cy="259045"/>
    <xdr:sp macro="" textlink="">
      <xdr:nvSpPr>
        <xdr:cNvPr id="508" name="消防費最大値テキスト"/>
        <xdr:cNvSpPr txBox="1"/>
      </xdr:nvSpPr>
      <xdr:spPr>
        <a:xfrm>
          <a:off x="16370300" y="535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88676</xdr:rowOff>
    </xdr:from>
    <xdr:to>
      <xdr:col>86</xdr:col>
      <xdr:colOff>25400</xdr:colOff>
      <xdr:row>32</xdr:row>
      <xdr:rowOff>88676</xdr:rowOff>
    </xdr:to>
    <xdr:cxnSp macro="">
      <xdr:nvCxnSpPr>
        <xdr:cNvPr id="509" name="直線コネクタ 508"/>
        <xdr:cNvCxnSpPr/>
      </xdr:nvCxnSpPr>
      <xdr:spPr>
        <a:xfrm>
          <a:off x="16230600" y="5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125069</xdr:rowOff>
    </xdr:from>
    <xdr:to>
      <xdr:col>85</xdr:col>
      <xdr:colOff>127000</xdr:colOff>
      <xdr:row>37</xdr:row>
      <xdr:rowOff>26406</xdr:rowOff>
    </xdr:to>
    <xdr:cxnSp macro="">
      <xdr:nvCxnSpPr>
        <xdr:cNvPr id="510" name="直線コネクタ 509"/>
        <xdr:cNvCxnSpPr/>
      </xdr:nvCxnSpPr>
      <xdr:spPr>
        <a:xfrm>
          <a:off x="15481300" y="6125819"/>
          <a:ext cx="838200" cy="2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110954</xdr:rowOff>
    </xdr:from>
    <xdr:ext cx="534377" cy="259045"/>
    <xdr:sp macro="" textlink="">
      <xdr:nvSpPr>
        <xdr:cNvPr id="511" name="消防費平均値テキスト"/>
        <xdr:cNvSpPr txBox="1"/>
      </xdr:nvSpPr>
      <xdr:spPr>
        <a:xfrm>
          <a:off x="16370300" y="6111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88077</xdr:rowOff>
    </xdr:from>
    <xdr:to>
      <xdr:col>85</xdr:col>
      <xdr:colOff>177800</xdr:colOff>
      <xdr:row>37</xdr:row>
      <xdr:rowOff>18227</xdr:rowOff>
    </xdr:to>
    <xdr:sp macro="" textlink="">
      <xdr:nvSpPr>
        <xdr:cNvPr id="512" name="フローチャート: 判断 511"/>
        <xdr:cNvSpPr/>
      </xdr:nvSpPr>
      <xdr:spPr>
        <a:xfrm>
          <a:off x="162687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125069</xdr:rowOff>
    </xdr:from>
    <xdr:to>
      <xdr:col>81</xdr:col>
      <xdr:colOff>50800</xdr:colOff>
      <xdr:row>36</xdr:row>
      <xdr:rowOff>20096</xdr:rowOff>
    </xdr:to>
    <xdr:cxnSp macro="">
      <xdr:nvCxnSpPr>
        <xdr:cNvPr id="513" name="直線コネクタ 512"/>
        <xdr:cNvCxnSpPr/>
      </xdr:nvCxnSpPr>
      <xdr:spPr>
        <a:xfrm flipV="1">
          <a:off x="14592300" y="6125819"/>
          <a:ext cx="8890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25898</xdr:rowOff>
    </xdr:from>
    <xdr:to>
      <xdr:col>81</xdr:col>
      <xdr:colOff>101600</xdr:colOff>
      <xdr:row>36</xdr:row>
      <xdr:rowOff>127498</xdr:rowOff>
    </xdr:to>
    <xdr:sp macro="" textlink="">
      <xdr:nvSpPr>
        <xdr:cNvPr id="514" name="フローチャート: 判断 513"/>
        <xdr:cNvSpPr/>
      </xdr:nvSpPr>
      <xdr:spPr>
        <a:xfrm>
          <a:off x="15430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118625</xdr:rowOff>
    </xdr:from>
    <xdr:ext cx="534377" cy="259045"/>
    <xdr:sp macro="" textlink="">
      <xdr:nvSpPr>
        <xdr:cNvPr id="515" name="テキスト ボックス 514"/>
        <xdr:cNvSpPr txBox="1"/>
      </xdr:nvSpPr>
      <xdr:spPr>
        <a:xfrm>
          <a:off x="15214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9947</xdr:rowOff>
    </xdr:from>
    <xdr:to>
      <xdr:col>76</xdr:col>
      <xdr:colOff>114300</xdr:colOff>
      <xdr:row>36</xdr:row>
      <xdr:rowOff>20096</xdr:rowOff>
    </xdr:to>
    <xdr:cxnSp macro="">
      <xdr:nvCxnSpPr>
        <xdr:cNvPr id="516" name="直線コネクタ 515"/>
        <xdr:cNvCxnSpPr/>
      </xdr:nvCxnSpPr>
      <xdr:spPr>
        <a:xfrm>
          <a:off x="13703300" y="6182147"/>
          <a:ext cx="8890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45100</xdr:rowOff>
    </xdr:from>
    <xdr:to>
      <xdr:col>76</xdr:col>
      <xdr:colOff>165100</xdr:colOff>
      <xdr:row>36</xdr:row>
      <xdr:rowOff>146700</xdr:rowOff>
    </xdr:to>
    <xdr:sp macro="" textlink="">
      <xdr:nvSpPr>
        <xdr:cNvPr id="517" name="フローチャート: 判断 516"/>
        <xdr:cNvSpPr/>
      </xdr:nvSpPr>
      <xdr:spPr>
        <a:xfrm>
          <a:off x="14541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137827</xdr:rowOff>
    </xdr:from>
    <xdr:ext cx="534377" cy="259045"/>
    <xdr:sp macro="" textlink="">
      <xdr:nvSpPr>
        <xdr:cNvPr id="518" name="テキスト ボックス 517"/>
        <xdr:cNvSpPr txBox="1"/>
      </xdr:nvSpPr>
      <xdr:spPr>
        <a:xfrm>
          <a:off x="14325111" y="63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25674</xdr:rowOff>
    </xdr:from>
    <xdr:to>
      <xdr:col>71</xdr:col>
      <xdr:colOff>177800</xdr:colOff>
      <xdr:row>36</xdr:row>
      <xdr:rowOff>9947</xdr:rowOff>
    </xdr:to>
    <xdr:cxnSp macro="">
      <xdr:nvCxnSpPr>
        <xdr:cNvPr id="519" name="直線コネクタ 518"/>
        <xdr:cNvCxnSpPr/>
      </xdr:nvCxnSpPr>
      <xdr:spPr>
        <a:xfrm>
          <a:off x="12814300" y="5340624"/>
          <a:ext cx="889000" cy="8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94295</xdr:rowOff>
    </xdr:from>
    <xdr:to>
      <xdr:col>72</xdr:col>
      <xdr:colOff>38100</xdr:colOff>
      <xdr:row>37</xdr:row>
      <xdr:rowOff>24445</xdr:rowOff>
    </xdr:to>
    <xdr:sp macro="" textlink="">
      <xdr:nvSpPr>
        <xdr:cNvPr id="520" name="フローチャート: 判断 519"/>
        <xdr:cNvSpPr/>
      </xdr:nvSpPr>
      <xdr:spPr>
        <a:xfrm>
          <a:off x="13652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15572</xdr:rowOff>
    </xdr:from>
    <xdr:ext cx="534377" cy="259045"/>
    <xdr:sp macro="" textlink="">
      <xdr:nvSpPr>
        <xdr:cNvPr id="521" name="テキスト ボックス 520"/>
        <xdr:cNvSpPr txBox="1"/>
      </xdr:nvSpPr>
      <xdr:spPr>
        <a:xfrm>
          <a:off x="13436111" y="635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103073</xdr:rowOff>
    </xdr:from>
    <xdr:to>
      <xdr:col>67</xdr:col>
      <xdr:colOff>101600</xdr:colOff>
      <xdr:row>37</xdr:row>
      <xdr:rowOff>33223</xdr:rowOff>
    </xdr:to>
    <xdr:sp macro="" textlink="">
      <xdr:nvSpPr>
        <xdr:cNvPr id="522" name="フローチャート: 判断 521"/>
        <xdr:cNvSpPr/>
      </xdr:nvSpPr>
      <xdr:spPr>
        <a:xfrm>
          <a:off x="12763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24350</xdr:rowOff>
    </xdr:from>
    <xdr:ext cx="534377" cy="259045"/>
    <xdr:sp macro="" textlink="">
      <xdr:nvSpPr>
        <xdr:cNvPr id="523" name="テキスト ボックス 522"/>
        <xdr:cNvSpPr txBox="1"/>
      </xdr:nvSpPr>
      <xdr:spPr>
        <a:xfrm>
          <a:off x="12547111" y="63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147056</xdr:rowOff>
    </xdr:from>
    <xdr:to>
      <xdr:col>85</xdr:col>
      <xdr:colOff>177800</xdr:colOff>
      <xdr:row>37</xdr:row>
      <xdr:rowOff>77206</xdr:rowOff>
    </xdr:to>
    <xdr:sp macro="" textlink="">
      <xdr:nvSpPr>
        <xdr:cNvPr id="529" name="楕円 528"/>
        <xdr:cNvSpPr/>
      </xdr:nvSpPr>
      <xdr:spPr>
        <a:xfrm>
          <a:off x="16268700" y="631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125483</xdr:rowOff>
    </xdr:from>
    <xdr:ext cx="534377" cy="259045"/>
    <xdr:sp macro="" textlink="">
      <xdr:nvSpPr>
        <xdr:cNvPr id="530" name="消防費該当値テキスト"/>
        <xdr:cNvSpPr txBox="1"/>
      </xdr:nvSpPr>
      <xdr:spPr>
        <a:xfrm>
          <a:off x="16370300" y="629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74269</xdr:rowOff>
    </xdr:from>
    <xdr:to>
      <xdr:col>81</xdr:col>
      <xdr:colOff>101600</xdr:colOff>
      <xdr:row>36</xdr:row>
      <xdr:rowOff>4419</xdr:rowOff>
    </xdr:to>
    <xdr:sp macro="" textlink="">
      <xdr:nvSpPr>
        <xdr:cNvPr id="531" name="楕円 530"/>
        <xdr:cNvSpPr/>
      </xdr:nvSpPr>
      <xdr:spPr>
        <a:xfrm>
          <a:off x="15430500" y="60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20946</xdr:rowOff>
    </xdr:from>
    <xdr:ext cx="534377" cy="259045"/>
    <xdr:sp macro="" textlink="">
      <xdr:nvSpPr>
        <xdr:cNvPr id="532" name="テキスト ボックス 531"/>
        <xdr:cNvSpPr txBox="1"/>
      </xdr:nvSpPr>
      <xdr:spPr>
        <a:xfrm>
          <a:off x="15214111" y="58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140746</xdr:rowOff>
    </xdr:from>
    <xdr:to>
      <xdr:col>76</xdr:col>
      <xdr:colOff>165100</xdr:colOff>
      <xdr:row>36</xdr:row>
      <xdr:rowOff>70896</xdr:rowOff>
    </xdr:to>
    <xdr:sp macro="" textlink="">
      <xdr:nvSpPr>
        <xdr:cNvPr id="533" name="楕円 532"/>
        <xdr:cNvSpPr/>
      </xdr:nvSpPr>
      <xdr:spPr>
        <a:xfrm>
          <a:off x="14541500" y="614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87423</xdr:rowOff>
    </xdr:from>
    <xdr:ext cx="534377" cy="259045"/>
    <xdr:sp macro="" textlink="">
      <xdr:nvSpPr>
        <xdr:cNvPr id="534" name="テキスト ボックス 533"/>
        <xdr:cNvSpPr txBox="1"/>
      </xdr:nvSpPr>
      <xdr:spPr>
        <a:xfrm>
          <a:off x="14325111" y="591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130597</xdr:rowOff>
    </xdr:from>
    <xdr:to>
      <xdr:col>72</xdr:col>
      <xdr:colOff>38100</xdr:colOff>
      <xdr:row>36</xdr:row>
      <xdr:rowOff>60747</xdr:rowOff>
    </xdr:to>
    <xdr:sp macro="" textlink="">
      <xdr:nvSpPr>
        <xdr:cNvPr id="535" name="楕円 534"/>
        <xdr:cNvSpPr/>
      </xdr:nvSpPr>
      <xdr:spPr>
        <a:xfrm>
          <a:off x="13652500" y="61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77274</xdr:rowOff>
    </xdr:from>
    <xdr:ext cx="534377" cy="259045"/>
    <xdr:sp macro="" textlink="">
      <xdr:nvSpPr>
        <xdr:cNvPr id="536" name="テキスト ボックス 535"/>
        <xdr:cNvSpPr txBox="1"/>
      </xdr:nvSpPr>
      <xdr:spPr>
        <a:xfrm>
          <a:off x="13436111" y="590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146324</xdr:rowOff>
    </xdr:from>
    <xdr:to>
      <xdr:col>67</xdr:col>
      <xdr:colOff>101600</xdr:colOff>
      <xdr:row>31</xdr:row>
      <xdr:rowOff>76474</xdr:rowOff>
    </xdr:to>
    <xdr:sp macro="" textlink="">
      <xdr:nvSpPr>
        <xdr:cNvPr id="537" name="楕円 536"/>
        <xdr:cNvSpPr/>
      </xdr:nvSpPr>
      <xdr:spPr>
        <a:xfrm>
          <a:off x="12763500" y="52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93001</xdr:rowOff>
    </xdr:from>
    <xdr:ext cx="534377" cy="259045"/>
    <xdr:sp macro="" textlink="">
      <xdr:nvSpPr>
        <xdr:cNvPr id="538" name="テキスト ボックス 537"/>
        <xdr:cNvSpPr txBox="1"/>
      </xdr:nvSpPr>
      <xdr:spPr>
        <a:xfrm>
          <a:off x="12547111" y="50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7" name="テキスト ボックス 55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3" name="直線コネクタ 562"/>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4"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5" name="直線コネクタ 564"/>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6"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7" name="直線コネクタ 566"/>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160217</xdr:rowOff>
    </xdr:from>
    <xdr:to>
      <xdr:col>85</xdr:col>
      <xdr:colOff>127000</xdr:colOff>
      <xdr:row>58</xdr:row>
      <xdr:rowOff>45517</xdr:rowOff>
    </xdr:to>
    <xdr:cxnSp macro="">
      <xdr:nvCxnSpPr>
        <xdr:cNvPr id="568" name="直線コネクタ 567"/>
        <xdr:cNvCxnSpPr/>
      </xdr:nvCxnSpPr>
      <xdr:spPr>
        <a:xfrm>
          <a:off x="15481300" y="9932867"/>
          <a:ext cx="8382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69" name="教育費平均値テキスト"/>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0" name="フローチャート: 判断 569"/>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160217</xdr:rowOff>
    </xdr:from>
    <xdr:to>
      <xdr:col>81</xdr:col>
      <xdr:colOff>50800</xdr:colOff>
      <xdr:row>58</xdr:row>
      <xdr:rowOff>112858</xdr:rowOff>
    </xdr:to>
    <xdr:cxnSp macro="">
      <xdr:nvCxnSpPr>
        <xdr:cNvPr id="571" name="直線コネクタ 570"/>
        <xdr:cNvCxnSpPr/>
      </xdr:nvCxnSpPr>
      <xdr:spPr>
        <a:xfrm flipV="1">
          <a:off x="14592300" y="9932867"/>
          <a:ext cx="889000" cy="1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2" name="フローチャート: 判断 571"/>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3" name="テキスト ボックス 572"/>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72110</xdr:rowOff>
    </xdr:from>
    <xdr:to>
      <xdr:col>76</xdr:col>
      <xdr:colOff>114300</xdr:colOff>
      <xdr:row>58</xdr:row>
      <xdr:rowOff>112858</xdr:rowOff>
    </xdr:to>
    <xdr:cxnSp macro="">
      <xdr:nvCxnSpPr>
        <xdr:cNvPr id="574" name="直線コネクタ 573"/>
        <xdr:cNvCxnSpPr/>
      </xdr:nvCxnSpPr>
      <xdr:spPr>
        <a:xfrm>
          <a:off x="13703300" y="10016210"/>
          <a:ext cx="889000" cy="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5" name="フローチャート: 判断 574"/>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157897</xdr:rowOff>
    </xdr:from>
    <xdr:ext cx="534377" cy="259045"/>
    <xdr:sp macro="" textlink="">
      <xdr:nvSpPr>
        <xdr:cNvPr id="576" name="テキスト ボックス 575"/>
        <xdr:cNvSpPr txBox="1"/>
      </xdr:nvSpPr>
      <xdr:spPr>
        <a:xfrm>
          <a:off x="14325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36506</xdr:rowOff>
    </xdr:from>
    <xdr:to>
      <xdr:col>71</xdr:col>
      <xdr:colOff>177800</xdr:colOff>
      <xdr:row>58</xdr:row>
      <xdr:rowOff>72110</xdr:rowOff>
    </xdr:to>
    <xdr:cxnSp macro="">
      <xdr:nvCxnSpPr>
        <xdr:cNvPr id="577" name="直線コネクタ 576"/>
        <xdr:cNvCxnSpPr/>
      </xdr:nvCxnSpPr>
      <xdr:spPr>
        <a:xfrm>
          <a:off x="12814300" y="9980606"/>
          <a:ext cx="8890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78" name="フローチャート: 判断 577"/>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78897</xdr:rowOff>
    </xdr:from>
    <xdr:ext cx="534377" cy="259045"/>
    <xdr:sp macro="" textlink="">
      <xdr:nvSpPr>
        <xdr:cNvPr id="579" name="テキスト ボックス 578"/>
        <xdr:cNvSpPr txBox="1"/>
      </xdr:nvSpPr>
      <xdr:spPr>
        <a:xfrm>
          <a:off x="13436111" y="95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0" name="フローチャート: 判断 579"/>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65714</xdr:rowOff>
    </xdr:from>
    <xdr:ext cx="534377" cy="259045"/>
    <xdr:sp macro="" textlink="">
      <xdr:nvSpPr>
        <xdr:cNvPr id="581" name="テキスト ボックス 580"/>
        <xdr:cNvSpPr txBox="1"/>
      </xdr:nvSpPr>
      <xdr:spPr>
        <a:xfrm>
          <a:off x="12547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166167</xdr:rowOff>
    </xdr:from>
    <xdr:to>
      <xdr:col>85</xdr:col>
      <xdr:colOff>177800</xdr:colOff>
      <xdr:row>58</xdr:row>
      <xdr:rowOff>96317</xdr:rowOff>
    </xdr:to>
    <xdr:sp macro="" textlink="">
      <xdr:nvSpPr>
        <xdr:cNvPr id="587" name="楕円 586"/>
        <xdr:cNvSpPr/>
      </xdr:nvSpPr>
      <xdr:spPr>
        <a:xfrm>
          <a:off x="16268700" y="99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81094</xdr:rowOff>
    </xdr:from>
    <xdr:ext cx="534377" cy="259045"/>
    <xdr:sp macro="" textlink="">
      <xdr:nvSpPr>
        <xdr:cNvPr id="588" name="教育費該当値テキスト"/>
        <xdr:cNvSpPr txBox="1"/>
      </xdr:nvSpPr>
      <xdr:spPr>
        <a:xfrm>
          <a:off x="16370300" y="98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109417</xdr:rowOff>
    </xdr:from>
    <xdr:to>
      <xdr:col>81</xdr:col>
      <xdr:colOff>101600</xdr:colOff>
      <xdr:row>58</xdr:row>
      <xdr:rowOff>39567</xdr:rowOff>
    </xdr:to>
    <xdr:sp macro="" textlink="">
      <xdr:nvSpPr>
        <xdr:cNvPr id="589" name="楕円 588"/>
        <xdr:cNvSpPr/>
      </xdr:nvSpPr>
      <xdr:spPr>
        <a:xfrm>
          <a:off x="15430500" y="98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30694</xdr:rowOff>
    </xdr:from>
    <xdr:ext cx="534377" cy="259045"/>
    <xdr:sp macro="" textlink="">
      <xdr:nvSpPr>
        <xdr:cNvPr id="590" name="テキスト ボックス 589"/>
        <xdr:cNvSpPr txBox="1"/>
      </xdr:nvSpPr>
      <xdr:spPr>
        <a:xfrm>
          <a:off x="15214111" y="99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62058</xdr:rowOff>
    </xdr:from>
    <xdr:to>
      <xdr:col>76</xdr:col>
      <xdr:colOff>165100</xdr:colOff>
      <xdr:row>58</xdr:row>
      <xdr:rowOff>163658</xdr:rowOff>
    </xdr:to>
    <xdr:sp macro="" textlink="">
      <xdr:nvSpPr>
        <xdr:cNvPr id="591" name="楕円 590"/>
        <xdr:cNvSpPr/>
      </xdr:nvSpPr>
      <xdr:spPr>
        <a:xfrm>
          <a:off x="14541500" y="100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154785</xdr:rowOff>
    </xdr:from>
    <xdr:ext cx="534377" cy="259045"/>
    <xdr:sp macro="" textlink="">
      <xdr:nvSpPr>
        <xdr:cNvPr id="592" name="テキスト ボックス 591"/>
        <xdr:cNvSpPr txBox="1"/>
      </xdr:nvSpPr>
      <xdr:spPr>
        <a:xfrm>
          <a:off x="14325111" y="100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21310</xdr:rowOff>
    </xdr:from>
    <xdr:to>
      <xdr:col>72</xdr:col>
      <xdr:colOff>38100</xdr:colOff>
      <xdr:row>58</xdr:row>
      <xdr:rowOff>122910</xdr:rowOff>
    </xdr:to>
    <xdr:sp macro="" textlink="">
      <xdr:nvSpPr>
        <xdr:cNvPr id="593" name="楕円 592"/>
        <xdr:cNvSpPr/>
      </xdr:nvSpPr>
      <xdr:spPr>
        <a:xfrm>
          <a:off x="13652500" y="99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114037</xdr:rowOff>
    </xdr:from>
    <xdr:ext cx="534377" cy="259045"/>
    <xdr:sp macro="" textlink="">
      <xdr:nvSpPr>
        <xdr:cNvPr id="594" name="テキスト ボックス 593"/>
        <xdr:cNvSpPr txBox="1"/>
      </xdr:nvSpPr>
      <xdr:spPr>
        <a:xfrm>
          <a:off x="13436111" y="100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157156</xdr:rowOff>
    </xdr:from>
    <xdr:to>
      <xdr:col>67</xdr:col>
      <xdr:colOff>101600</xdr:colOff>
      <xdr:row>58</xdr:row>
      <xdr:rowOff>87306</xdr:rowOff>
    </xdr:to>
    <xdr:sp macro="" textlink="">
      <xdr:nvSpPr>
        <xdr:cNvPr id="595" name="楕円 594"/>
        <xdr:cNvSpPr/>
      </xdr:nvSpPr>
      <xdr:spPr>
        <a:xfrm>
          <a:off x="12763500" y="99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78433</xdr:rowOff>
    </xdr:from>
    <xdr:ext cx="534377" cy="259045"/>
    <xdr:sp macro="" textlink="">
      <xdr:nvSpPr>
        <xdr:cNvPr id="596" name="テキスト ボックス 595"/>
        <xdr:cNvSpPr txBox="1"/>
      </xdr:nvSpPr>
      <xdr:spPr>
        <a:xfrm>
          <a:off x="12547111" y="10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0" name="直線コネクタ 619"/>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3"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4" name="直線コネクタ 623"/>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20320</xdr:rowOff>
    </xdr:from>
    <xdr:to>
      <xdr:col>85</xdr:col>
      <xdr:colOff>127000</xdr:colOff>
      <xdr:row>79</xdr:row>
      <xdr:rowOff>44450</xdr:rowOff>
    </xdr:to>
    <xdr:cxnSp macro="">
      <xdr:nvCxnSpPr>
        <xdr:cNvPr id="625" name="直線コネクタ 624"/>
        <xdr:cNvCxnSpPr/>
      </xdr:nvCxnSpPr>
      <xdr:spPr>
        <a:xfrm>
          <a:off x="15481300" y="13564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6"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7" name="フローチャート: 判断 626"/>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20320</xdr:rowOff>
    </xdr:from>
    <xdr:to>
      <xdr:col>81</xdr:col>
      <xdr:colOff>50800</xdr:colOff>
      <xdr:row>79</xdr:row>
      <xdr:rowOff>44450</xdr:rowOff>
    </xdr:to>
    <xdr:cxnSp macro="">
      <xdr:nvCxnSpPr>
        <xdr:cNvPr id="628" name="直線コネクタ 627"/>
        <xdr:cNvCxnSpPr/>
      </xdr:nvCxnSpPr>
      <xdr:spPr>
        <a:xfrm flipV="1">
          <a:off x="14592300" y="13564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29" name="フローチャート: 判断 628"/>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0" name="テキスト ボックス 629"/>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1" name="直線コネクタ 63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2" name="フローチャート: 判断 631"/>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3" name="テキスト ボックス 632"/>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4" name="直線コネクタ 63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5" name="フローチャート: 判断 634"/>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6" name="テキスト ボックス 635"/>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7" name="フローチャート: 判断 636"/>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38" name="テキスト ボックス 637"/>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4" name="楕円 64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140970</xdr:rowOff>
    </xdr:from>
    <xdr:to>
      <xdr:col>81</xdr:col>
      <xdr:colOff>101600</xdr:colOff>
      <xdr:row>79</xdr:row>
      <xdr:rowOff>71120</xdr:rowOff>
    </xdr:to>
    <xdr:sp macro="" textlink="">
      <xdr:nvSpPr>
        <xdr:cNvPr id="646" name="楕円 645"/>
        <xdr:cNvSpPr/>
      </xdr:nvSpPr>
      <xdr:spPr>
        <a:xfrm>
          <a:off x="15430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62247</xdr:rowOff>
    </xdr:from>
    <xdr:ext cx="378565" cy="259045"/>
    <xdr:sp macro="" textlink="">
      <xdr:nvSpPr>
        <xdr:cNvPr id="647" name="テキスト ボックス 646"/>
        <xdr:cNvSpPr txBox="1"/>
      </xdr:nvSpPr>
      <xdr:spPr>
        <a:xfrm>
          <a:off x="15292017" y="13606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8" name="楕円 64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9" name="テキスト ボックス 64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0" name="楕円 64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1" name="テキスト ボックス 65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2" name="楕円 65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3" name="テキスト ボックス 65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7" name="直線コネクタ 676"/>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78"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79" name="直線コネクタ 678"/>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0"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1" name="直線コネクタ 680"/>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127451</xdr:rowOff>
    </xdr:from>
    <xdr:to>
      <xdr:col>85</xdr:col>
      <xdr:colOff>127000</xdr:colOff>
      <xdr:row>97</xdr:row>
      <xdr:rowOff>25761</xdr:rowOff>
    </xdr:to>
    <xdr:cxnSp macro="">
      <xdr:nvCxnSpPr>
        <xdr:cNvPr id="682" name="直線コネクタ 681"/>
        <xdr:cNvCxnSpPr/>
      </xdr:nvCxnSpPr>
      <xdr:spPr>
        <a:xfrm flipV="1">
          <a:off x="15481300" y="16586651"/>
          <a:ext cx="8382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3" name="公債費平均値テキスト"/>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4" name="フローチャート: 判断 683"/>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25761</xdr:rowOff>
    </xdr:from>
    <xdr:to>
      <xdr:col>81</xdr:col>
      <xdr:colOff>50800</xdr:colOff>
      <xdr:row>97</xdr:row>
      <xdr:rowOff>41669</xdr:rowOff>
    </xdr:to>
    <xdr:cxnSp macro="">
      <xdr:nvCxnSpPr>
        <xdr:cNvPr id="685" name="直線コネクタ 684"/>
        <xdr:cNvCxnSpPr/>
      </xdr:nvCxnSpPr>
      <xdr:spPr>
        <a:xfrm flipV="1">
          <a:off x="14592300" y="16656411"/>
          <a:ext cx="889000" cy="1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6" name="フローチャート: 判断 685"/>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7" name="テキスト ボックス 686"/>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33210</xdr:rowOff>
    </xdr:from>
    <xdr:to>
      <xdr:col>76</xdr:col>
      <xdr:colOff>114300</xdr:colOff>
      <xdr:row>97</xdr:row>
      <xdr:rowOff>41669</xdr:rowOff>
    </xdr:to>
    <xdr:cxnSp macro="">
      <xdr:nvCxnSpPr>
        <xdr:cNvPr id="688" name="直線コネクタ 687"/>
        <xdr:cNvCxnSpPr/>
      </xdr:nvCxnSpPr>
      <xdr:spPr>
        <a:xfrm>
          <a:off x="13703300" y="16663860"/>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89" name="フローチャート: 判断 688"/>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0" name="テキスト ボックス 689"/>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8522</xdr:rowOff>
    </xdr:from>
    <xdr:to>
      <xdr:col>71</xdr:col>
      <xdr:colOff>177800</xdr:colOff>
      <xdr:row>97</xdr:row>
      <xdr:rowOff>33210</xdr:rowOff>
    </xdr:to>
    <xdr:cxnSp macro="">
      <xdr:nvCxnSpPr>
        <xdr:cNvPr id="691" name="直線コネクタ 690"/>
        <xdr:cNvCxnSpPr/>
      </xdr:nvCxnSpPr>
      <xdr:spPr>
        <a:xfrm>
          <a:off x="12814300" y="1663917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2" name="フローチャート: 判断 691"/>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3" name="テキスト ボックス 692"/>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4" name="フローチャート: 判断 693"/>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5" name="テキスト ボックス 694"/>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76651</xdr:rowOff>
    </xdr:from>
    <xdr:to>
      <xdr:col>85</xdr:col>
      <xdr:colOff>177800</xdr:colOff>
      <xdr:row>97</xdr:row>
      <xdr:rowOff>6801</xdr:rowOff>
    </xdr:to>
    <xdr:sp macro="" textlink="">
      <xdr:nvSpPr>
        <xdr:cNvPr id="701" name="楕円 700"/>
        <xdr:cNvSpPr/>
      </xdr:nvSpPr>
      <xdr:spPr>
        <a:xfrm>
          <a:off x="16268700" y="165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55078</xdr:rowOff>
    </xdr:from>
    <xdr:ext cx="534377" cy="259045"/>
    <xdr:sp macro="" textlink="">
      <xdr:nvSpPr>
        <xdr:cNvPr id="702" name="公債費該当値テキスト"/>
        <xdr:cNvSpPr txBox="1"/>
      </xdr:nvSpPr>
      <xdr:spPr>
        <a:xfrm>
          <a:off x="16370300" y="1651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146411</xdr:rowOff>
    </xdr:from>
    <xdr:to>
      <xdr:col>81</xdr:col>
      <xdr:colOff>101600</xdr:colOff>
      <xdr:row>97</xdr:row>
      <xdr:rowOff>76561</xdr:rowOff>
    </xdr:to>
    <xdr:sp macro="" textlink="">
      <xdr:nvSpPr>
        <xdr:cNvPr id="703" name="楕円 702"/>
        <xdr:cNvSpPr/>
      </xdr:nvSpPr>
      <xdr:spPr>
        <a:xfrm>
          <a:off x="15430500" y="166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67688</xdr:rowOff>
    </xdr:from>
    <xdr:ext cx="534377" cy="259045"/>
    <xdr:sp macro="" textlink="">
      <xdr:nvSpPr>
        <xdr:cNvPr id="704" name="テキスト ボックス 703"/>
        <xdr:cNvSpPr txBox="1"/>
      </xdr:nvSpPr>
      <xdr:spPr>
        <a:xfrm>
          <a:off x="15214111" y="1669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162319</xdr:rowOff>
    </xdr:from>
    <xdr:to>
      <xdr:col>76</xdr:col>
      <xdr:colOff>165100</xdr:colOff>
      <xdr:row>97</xdr:row>
      <xdr:rowOff>92469</xdr:rowOff>
    </xdr:to>
    <xdr:sp macro="" textlink="">
      <xdr:nvSpPr>
        <xdr:cNvPr id="705" name="楕円 704"/>
        <xdr:cNvSpPr/>
      </xdr:nvSpPr>
      <xdr:spPr>
        <a:xfrm>
          <a:off x="14541500" y="166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83596</xdr:rowOff>
    </xdr:from>
    <xdr:ext cx="534377" cy="259045"/>
    <xdr:sp macro="" textlink="">
      <xdr:nvSpPr>
        <xdr:cNvPr id="706" name="テキスト ボックス 705"/>
        <xdr:cNvSpPr txBox="1"/>
      </xdr:nvSpPr>
      <xdr:spPr>
        <a:xfrm>
          <a:off x="14325111" y="1671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153860</xdr:rowOff>
    </xdr:from>
    <xdr:to>
      <xdr:col>72</xdr:col>
      <xdr:colOff>38100</xdr:colOff>
      <xdr:row>97</xdr:row>
      <xdr:rowOff>84010</xdr:rowOff>
    </xdr:to>
    <xdr:sp macro="" textlink="">
      <xdr:nvSpPr>
        <xdr:cNvPr id="707" name="楕円 706"/>
        <xdr:cNvSpPr/>
      </xdr:nvSpPr>
      <xdr:spPr>
        <a:xfrm>
          <a:off x="136525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708" name="テキスト ボックス 707"/>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129172</xdr:rowOff>
    </xdr:from>
    <xdr:to>
      <xdr:col>67</xdr:col>
      <xdr:colOff>101600</xdr:colOff>
      <xdr:row>97</xdr:row>
      <xdr:rowOff>59322</xdr:rowOff>
    </xdr:to>
    <xdr:sp macro="" textlink="">
      <xdr:nvSpPr>
        <xdr:cNvPr id="709" name="楕円 708"/>
        <xdr:cNvSpPr/>
      </xdr:nvSpPr>
      <xdr:spPr>
        <a:xfrm>
          <a:off x="12763500" y="165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50449</xdr:rowOff>
    </xdr:from>
    <xdr:ext cx="534377" cy="259045"/>
    <xdr:sp macro="" textlink="">
      <xdr:nvSpPr>
        <xdr:cNvPr id="710" name="テキスト ボックス 709"/>
        <xdr:cNvSpPr txBox="1"/>
      </xdr:nvSpPr>
      <xdr:spPr>
        <a:xfrm>
          <a:off x="12547111" y="166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2" name="テキスト ボックス 73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6" name="直線コネクタ 735"/>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7"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39"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0" name="直線コネクタ 739"/>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2"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3" name="フローチャート: 判断 742"/>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5" name="フローチャート: 判断 744"/>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6" name="テキスト ボックス 745"/>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48" name="フローチャート: 判断 747"/>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49" name="テキスト ボックス 748"/>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1" name="フローチャート: 判断 750"/>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2" name="テキスト ボックス 751"/>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3" name="フローチャート: 判断 752"/>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4" name="テキスト ボックス 753"/>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1"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全体の構成比の中で最も大きな割合を占める民生費は、前年度比で</a:t>
          </a:r>
          <a:r>
            <a:rPr kumimoji="1" lang="en-US" altLang="ja-JP" sz="1300">
              <a:latin typeface="ＭＳ Ｐゴシック" panose="020B0600070205080204" pitchFamily="50" charset="-128"/>
              <a:ea typeface="ＭＳ Ｐゴシック" panose="020B0600070205080204" pitchFamily="50" charset="-128"/>
            </a:rPr>
            <a:t>22,227</a:t>
          </a:r>
          <a:r>
            <a:rPr kumimoji="1" lang="ja-JP" altLang="en-US" sz="1300">
              <a:latin typeface="ＭＳ Ｐゴシック" panose="020B0600070205080204" pitchFamily="50" charset="-128"/>
              <a:ea typeface="ＭＳ Ｐゴシック" panose="020B0600070205080204" pitchFamily="50" charset="-128"/>
            </a:rPr>
            <a:t>円増加し、住民一人当たり</a:t>
          </a:r>
          <a:r>
            <a:rPr kumimoji="1" lang="en-US" altLang="ja-JP" sz="1300">
              <a:latin typeface="ＭＳ Ｐゴシック" panose="020B0600070205080204" pitchFamily="50" charset="-128"/>
              <a:ea typeface="ＭＳ Ｐゴシック" panose="020B0600070205080204" pitchFamily="50" charset="-128"/>
            </a:rPr>
            <a:t>179,776</a:t>
          </a:r>
          <a:r>
            <a:rPr kumimoji="1" lang="ja-JP" altLang="en-US" sz="1300">
              <a:latin typeface="ＭＳ Ｐゴシック" panose="020B0600070205080204" pitchFamily="50" charset="-128"/>
              <a:ea typeface="ＭＳ Ｐゴシック" panose="020B0600070205080204" pitchFamily="50" charset="-128"/>
            </a:rPr>
            <a:t>円となり、過去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年間で最も高額となった。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年々増加傾向にある児童福祉費や社会福祉費（障害者福祉）に加え、令和３年度に実施した子育て世帯への臨時特別給付金や住民税非課税世帯等に対する臨時特別給付金などの扶助事業が挙げられる。</a:t>
          </a:r>
        </a:p>
        <a:p>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番目に割合の大きい総務費は、前年度比で</a:t>
          </a:r>
          <a:r>
            <a:rPr kumimoji="1" lang="en-US" altLang="ja-JP" sz="1300">
              <a:latin typeface="ＭＳ Ｐゴシック" panose="020B0600070205080204" pitchFamily="50" charset="-128"/>
              <a:ea typeface="ＭＳ Ｐゴシック" panose="020B0600070205080204" pitchFamily="50" charset="-128"/>
            </a:rPr>
            <a:t>94,760</a:t>
          </a:r>
          <a:r>
            <a:rPr kumimoji="1" lang="ja-JP" altLang="en-US" sz="1300">
              <a:latin typeface="ＭＳ Ｐゴシック" panose="020B0600070205080204" pitchFamily="50" charset="-128"/>
              <a:ea typeface="ＭＳ Ｐゴシック" panose="020B0600070205080204" pitchFamily="50" charset="-128"/>
            </a:rPr>
            <a:t>円減少し、住民一人当たり</a:t>
          </a:r>
          <a:r>
            <a:rPr kumimoji="1" lang="en-US" altLang="ja-JP" sz="1300">
              <a:latin typeface="ＭＳ Ｐゴシック" panose="020B0600070205080204" pitchFamily="50" charset="-128"/>
              <a:ea typeface="ＭＳ Ｐゴシック" panose="020B0600070205080204" pitchFamily="50" charset="-128"/>
            </a:rPr>
            <a:t>66,265</a:t>
          </a:r>
          <a:r>
            <a:rPr kumimoji="1" lang="ja-JP" altLang="en-US" sz="1300">
              <a:latin typeface="ＭＳ Ｐゴシック" panose="020B0600070205080204" pitchFamily="50" charset="-128"/>
              <a:ea typeface="ＭＳ Ｐゴシック" panose="020B0600070205080204" pitchFamily="50" charset="-128"/>
            </a:rPr>
            <a:t>円となった。これは新型コロナウイルス感染症緊急対応策として令和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年度に実施した特別定額給付金が皆減となったこと等によるものである。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番目に割合の大きい衛生費は、前年度比で</a:t>
          </a:r>
          <a:r>
            <a:rPr kumimoji="1" lang="en-US" altLang="ja-JP" sz="1300">
              <a:latin typeface="ＭＳ Ｐゴシック" panose="020B0600070205080204" pitchFamily="50" charset="-128"/>
              <a:ea typeface="ＭＳ Ｐゴシック" panose="020B0600070205080204" pitchFamily="50" charset="-128"/>
            </a:rPr>
            <a:t>12,498</a:t>
          </a:r>
          <a:r>
            <a:rPr kumimoji="1" lang="ja-JP" altLang="en-US" sz="1300">
              <a:latin typeface="ＭＳ Ｐゴシック" panose="020B0600070205080204" pitchFamily="50" charset="-128"/>
              <a:ea typeface="ＭＳ Ｐゴシック" panose="020B0600070205080204" pitchFamily="50" charset="-128"/>
            </a:rPr>
            <a:t>円増加し、住民一人当たり</a:t>
          </a:r>
          <a:r>
            <a:rPr kumimoji="1" lang="en-US" altLang="ja-JP" sz="1300">
              <a:latin typeface="ＭＳ Ｐゴシック" panose="020B0600070205080204" pitchFamily="50" charset="-128"/>
              <a:ea typeface="ＭＳ Ｐゴシック" panose="020B0600070205080204" pitchFamily="50" charset="-128"/>
            </a:rPr>
            <a:t>35,145</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主な要因としては、新型コロナワクチン接種の本格実施に伴う委託料増、高座清掃施設組合への負担金増によるものである。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実質収支比率は前年度に比べ</a:t>
          </a:r>
          <a:r>
            <a:rPr kumimoji="1" lang="en-US" altLang="ja-JP" sz="1400">
              <a:latin typeface="ＭＳ ゴシック" pitchFamily="49" charset="-128"/>
              <a:ea typeface="ＭＳ ゴシック" pitchFamily="49" charset="-128"/>
            </a:rPr>
            <a:t>1.27</a:t>
          </a:r>
          <a:r>
            <a:rPr kumimoji="1" lang="ja-JP" altLang="en-US" sz="1400">
              <a:latin typeface="ＭＳ ゴシック" pitchFamily="49" charset="-128"/>
              <a:ea typeface="ＭＳ ゴシック" pitchFamily="49" charset="-128"/>
            </a:rPr>
            <a:t>ポイント上昇し、過去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年間で最も高い比率となった。これは、分子の実質収支額の増加率が、分母の標準財政規模の増加率を上回ったことによる。</a:t>
          </a:r>
        </a:p>
        <a:p>
          <a:r>
            <a:rPr kumimoji="1" lang="ja-JP" altLang="en-US" sz="1400">
              <a:latin typeface="ＭＳ ゴシック" pitchFamily="49" charset="-128"/>
              <a:ea typeface="ＭＳ ゴシック" pitchFamily="49" charset="-128"/>
            </a:rPr>
            <a:t>　実質収支額は、翌年度に繰り越すべき財源が増加したものの、形式収支額の増加が上回ったため増となった。標準財政規模は、標準税収入額等が減少したものの、普通交付税や臨時財政対策債の増加が上回ったため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全会計の実質収支額が黒字のため、連結実質赤字額は発生せず、連結実質赤字比率は算定されていない。</a:t>
          </a:r>
        </a:p>
        <a:p>
          <a:r>
            <a:rPr kumimoji="1" lang="ja-JP" altLang="en-US" sz="1400">
              <a:latin typeface="ＭＳ ゴシック" pitchFamily="49" charset="-128"/>
              <a:ea typeface="ＭＳ ゴシック" pitchFamily="49" charset="-128"/>
            </a:rPr>
            <a:t>　一般会計は、翌年度に繰り越すべき財源が増加したものの、歳出決算額の減少額が歳入決算額の減少額を上回ったことにより、前年度以上に形式収支額が大きくなったため、実質収支額は前年比</a:t>
          </a:r>
          <a:r>
            <a:rPr kumimoji="1" lang="en-US" altLang="ja-JP" sz="1400">
              <a:latin typeface="ＭＳ ゴシック" pitchFamily="49" charset="-128"/>
              <a:ea typeface="ＭＳ ゴシック" pitchFamily="49" charset="-128"/>
            </a:rPr>
            <a:t>454</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水道事業会計は、流動負債・流動資産がともに増となったが、流動資産の増加額が上回ったため、資金余剰額は前年比</a:t>
          </a:r>
          <a:r>
            <a:rPr kumimoji="1" lang="en-US" altLang="ja-JP" sz="1400">
              <a:latin typeface="ＭＳ ゴシック" pitchFamily="49" charset="-128"/>
              <a:ea typeface="ＭＳ ゴシック" pitchFamily="49" charset="-128"/>
            </a:rPr>
            <a:t>296</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公共下水道事業会計は、流動負債・流動資産がともに減となったが、流動負債の減少額が上回ったため、資金余剰額は前年比</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51589454</v>
      </c>
      <c r="BO4" s="411"/>
      <c r="BP4" s="411"/>
      <c r="BQ4" s="411"/>
      <c r="BR4" s="411"/>
      <c r="BS4" s="411"/>
      <c r="BT4" s="411"/>
      <c r="BU4" s="412"/>
      <c r="BV4" s="410">
        <v>59104748</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8.6</v>
      </c>
      <c r="CU4" s="417"/>
      <c r="CV4" s="417"/>
      <c r="CW4" s="417"/>
      <c r="CX4" s="417"/>
      <c r="CY4" s="417"/>
      <c r="CZ4" s="417"/>
      <c r="DA4" s="418"/>
      <c r="DB4" s="416">
        <v>7.3</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49147184</v>
      </c>
      <c r="BO5" s="448"/>
      <c r="BP5" s="448"/>
      <c r="BQ5" s="448"/>
      <c r="BR5" s="448"/>
      <c r="BS5" s="448"/>
      <c r="BT5" s="448"/>
      <c r="BU5" s="449"/>
      <c r="BV5" s="447">
        <v>57185864</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92.8</v>
      </c>
      <c r="CU5" s="445"/>
      <c r="CV5" s="445"/>
      <c r="CW5" s="445"/>
      <c r="CX5" s="445"/>
      <c r="CY5" s="445"/>
      <c r="CZ5" s="445"/>
      <c r="DA5" s="446"/>
      <c r="DB5" s="444">
        <v>97.7</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2442270</v>
      </c>
      <c r="BO6" s="448"/>
      <c r="BP6" s="448"/>
      <c r="BQ6" s="448"/>
      <c r="BR6" s="448"/>
      <c r="BS6" s="448"/>
      <c r="BT6" s="448"/>
      <c r="BU6" s="449"/>
      <c r="BV6" s="447">
        <v>1918884</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99.4</v>
      </c>
      <c r="CU6" s="485"/>
      <c r="CV6" s="485"/>
      <c r="CW6" s="485"/>
      <c r="CX6" s="485"/>
      <c r="CY6" s="485"/>
      <c r="CZ6" s="485"/>
      <c r="DA6" s="486"/>
      <c r="DB6" s="484">
        <v>102.6</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199383</v>
      </c>
      <c r="BO7" s="448"/>
      <c r="BP7" s="448"/>
      <c r="BQ7" s="448"/>
      <c r="BR7" s="448"/>
      <c r="BS7" s="448"/>
      <c r="BT7" s="448"/>
      <c r="BU7" s="449"/>
      <c r="BV7" s="447">
        <v>130029</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26180885</v>
      </c>
      <c r="CU7" s="448"/>
      <c r="CV7" s="448"/>
      <c r="CW7" s="448"/>
      <c r="CX7" s="448"/>
      <c r="CY7" s="448"/>
      <c r="CZ7" s="448"/>
      <c r="DA7" s="449"/>
      <c r="DB7" s="447">
        <v>24488939</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2242887</v>
      </c>
      <c r="BO8" s="448"/>
      <c r="BP8" s="448"/>
      <c r="BQ8" s="448"/>
      <c r="BR8" s="448"/>
      <c r="BS8" s="448"/>
      <c r="BT8" s="448"/>
      <c r="BU8" s="449"/>
      <c r="BV8" s="447">
        <v>1788855</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0.88</v>
      </c>
      <c r="CU8" s="488"/>
      <c r="CV8" s="488"/>
      <c r="CW8" s="488"/>
      <c r="CX8" s="488"/>
      <c r="CY8" s="488"/>
      <c r="CZ8" s="488"/>
      <c r="DA8" s="489"/>
      <c r="DB8" s="487">
        <v>0.91</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132325</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454032</v>
      </c>
      <c r="BO9" s="448"/>
      <c r="BP9" s="448"/>
      <c r="BQ9" s="448"/>
      <c r="BR9" s="448"/>
      <c r="BS9" s="448"/>
      <c r="BT9" s="448"/>
      <c r="BU9" s="449"/>
      <c r="BV9" s="447">
        <v>-35782</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8.6999999999999993</v>
      </c>
      <c r="CU9" s="445"/>
      <c r="CV9" s="445"/>
      <c r="CW9" s="445"/>
      <c r="CX9" s="445"/>
      <c r="CY9" s="445"/>
      <c r="CZ9" s="445"/>
      <c r="DA9" s="446"/>
      <c r="DB9" s="444">
        <v>7.8</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119</v>
      </c>
      <c r="M10" s="477"/>
      <c r="N10" s="477"/>
      <c r="O10" s="477"/>
      <c r="P10" s="477"/>
      <c r="Q10" s="478"/>
      <c r="R10" s="498">
        <v>128737</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109</v>
      </c>
      <c r="AV10" s="480"/>
      <c r="AW10" s="480"/>
      <c r="AX10" s="480"/>
      <c r="AY10" s="481" t="s">
        <v>121</v>
      </c>
      <c r="AZ10" s="482"/>
      <c r="BA10" s="482"/>
      <c r="BB10" s="482"/>
      <c r="BC10" s="482"/>
      <c r="BD10" s="482"/>
      <c r="BE10" s="482"/>
      <c r="BF10" s="482"/>
      <c r="BG10" s="482"/>
      <c r="BH10" s="482"/>
      <c r="BI10" s="482"/>
      <c r="BJ10" s="482"/>
      <c r="BK10" s="482"/>
      <c r="BL10" s="482"/>
      <c r="BM10" s="483"/>
      <c r="BN10" s="447">
        <v>4104245</v>
      </c>
      <c r="BO10" s="448"/>
      <c r="BP10" s="448"/>
      <c r="BQ10" s="448"/>
      <c r="BR10" s="448"/>
      <c r="BS10" s="448"/>
      <c r="BT10" s="448"/>
      <c r="BU10" s="449"/>
      <c r="BV10" s="447">
        <v>2295136</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116</v>
      </c>
      <c r="AV11" s="480"/>
      <c r="AW11" s="480"/>
      <c r="AX11" s="480"/>
      <c r="AY11" s="481" t="s">
        <v>126</v>
      </c>
      <c r="AZ11" s="482"/>
      <c r="BA11" s="482"/>
      <c r="BB11" s="482"/>
      <c r="BC11" s="482"/>
      <c r="BD11" s="482"/>
      <c r="BE11" s="482"/>
      <c r="BF11" s="482"/>
      <c r="BG11" s="482"/>
      <c r="BH11" s="482"/>
      <c r="BI11" s="482"/>
      <c r="BJ11" s="482"/>
      <c r="BK11" s="482"/>
      <c r="BL11" s="482"/>
      <c r="BM11" s="483"/>
      <c r="BN11" s="447">
        <v>222904</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x14ac:dyDescent="0.2">
      <c r="A12" s="178"/>
      <c r="B12" s="507" t="s">
        <v>130</v>
      </c>
      <c r="C12" s="508"/>
      <c r="D12" s="508"/>
      <c r="E12" s="508"/>
      <c r="F12" s="508"/>
      <c r="G12" s="508"/>
      <c r="H12" s="508"/>
      <c r="I12" s="508"/>
      <c r="J12" s="508"/>
      <c r="K12" s="509"/>
      <c r="L12" s="516" t="s">
        <v>131</v>
      </c>
      <c r="M12" s="517"/>
      <c r="N12" s="517"/>
      <c r="O12" s="517"/>
      <c r="P12" s="517"/>
      <c r="Q12" s="518"/>
      <c r="R12" s="519">
        <v>131709</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116</v>
      </c>
      <c r="AV12" s="480"/>
      <c r="AW12" s="480"/>
      <c r="AX12" s="480"/>
      <c r="AY12" s="481" t="s">
        <v>135</v>
      </c>
      <c r="AZ12" s="482"/>
      <c r="BA12" s="482"/>
      <c r="BB12" s="482"/>
      <c r="BC12" s="482"/>
      <c r="BD12" s="482"/>
      <c r="BE12" s="482"/>
      <c r="BF12" s="482"/>
      <c r="BG12" s="482"/>
      <c r="BH12" s="482"/>
      <c r="BI12" s="482"/>
      <c r="BJ12" s="482"/>
      <c r="BK12" s="482"/>
      <c r="BL12" s="482"/>
      <c r="BM12" s="483"/>
      <c r="BN12" s="447">
        <v>2610777</v>
      </c>
      <c r="BO12" s="448"/>
      <c r="BP12" s="448"/>
      <c r="BQ12" s="448"/>
      <c r="BR12" s="448"/>
      <c r="BS12" s="448"/>
      <c r="BT12" s="448"/>
      <c r="BU12" s="449"/>
      <c r="BV12" s="447">
        <v>1651870</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128</v>
      </c>
      <c r="CU12" s="488"/>
      <c r="CV12" s="488"/>
      <c r="CW12" s="488"/>
      <c r="CX12" s="488"/>
      <c r="CY12" s="488"/>
      <c r="CZ12" s="488"/>
      <c r="DA12" s="489"/>
      <c r="DB12" s="487" t="s">
        <v>128</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137</v>
      </c>
      <c r="N13" s="539"/>
      <c r="O13" s="539"/>
      <c r="P13" s="539"/>
      <c r="Q13" s="540"/>
      <c r="R13" s="531">
        <v>128434</v>
      </c>
      <c r="S13" s="532"/>
      <c r="T13" s="532"/>
      <c r="U13" s="532"/>
      <c r="V13" s="533"/>
      <c r="W13" s="463" t="s">
        <v>138</v>
      </c>
      <c r="X13" s="464"/>
      <c r="Y13" s="464"/>
      <c r="Z13" s="464"/>
      <c r="AA13" s="464"/>
      <c r="AB13" s="454"/>
      <c r="AC13" s="498">
        <v>304</v>
      </c>
      <c r="AD13" s="499"/>
      <c r="AE13" s="499"/>
      <c r="AF13" s="499"/>
      <c r="AG13" s="541"/>
      <c r="AH13" s="498">
        <v>355</v>
      </c>
      <c r="AI13" s="499"/>
      <c r="AJ13" s="499"/>
      <c r="AK13" s="499"/>
      <c r="AL13" s="500"/>
      <c r="AM13" s="476" t="s">
        <v>139</v>
      </c>
      <c r="AN13" s="477"/>
      <c r="AO13" s="477"/>
      <c r="AP13" s="477"/>
      <c r="AQ13" s="477"/>
      <c r="AR13" s="477"/>
      <c r="AS13" s="477"/>
      <c r="AT13" s="478"/>
      <c r="AU13" s="479" t="s">
        <v>140</v>
      </c>
      <c r="AV13" s="480"/>
      <c r="AW13" s="480"/>
      <c r="AX13" s="480"/>
      <c r="AY13" s="481" t="s">
        <v>141</v>
      </c>
      <c r="AZ13" s="482"/>
      <c r="BA13" s="482"/>
      <c r="BB13" s="482"/>
      <c r="BC13" s="482"/>
      <c r="BD13" s="482"/>
      <c r="BE13" s="482"/>
      <c r="BF13" s="482"/>
      <c r="BG13" s="482"/>
      <c r="BH13" s="482"/>
      <c r="BI13" s="482"/>
      <c r="BJ13" s="482"/>
      <c r="BK13" s="482"/>
      <c r="BL13" s="482"/>
      <c r="BM13" s="483"/>
      <c r="BN13" s="447">
        <v>2170404</v>
      </c>
      <c r="BO13" s="448"/>
      <c r="BP13" s="448"/>
      <c r="BQ13" s="448"/>
      <c r="BR13" s="448"/>
      <c r="BS13" s="448"/>
      <c r="BT13" s="448"/>
      <c r="BU13" s="449"/>
      <c r="BV13" s="447">
        <v>607484</v>
      </c>
      <c r="BW13" s="448"/>
      <c r="BX13" s="448"/>
      <c r="BY13" s="448"/>
      <c r="BZ13" s="448"/>
      <c r="CA13" s="448"/>
      <c r="CB13" s="448"/>
      <c r="CC13" s="449"/>
      <c r="CD13" s="450" t="s">
        <v>142</v>
      </c>
      <c r="CE13" s="451"/>
      <c r="CF13" s="451"/>
      <c r="CG13" s="451"/>
      <c r="CH13" s="451"/>
      <c r="CI13" s="451"/>
      <c r="CJ13" s="451"/>
      <c r="CK13" s="451"/>
      <c r="CL13" s="451"/>
      <c r="CM13" s="451"/>
      <c r="CN13" s="451"/>
      <c r="CO13" s="451"/>
      <c r="CP13" s="451"/>
      <c r="CQ13" s="451"/>
      <c r="CR13" s="451"/>
      <c r="CS13" s="452"/>
      <c r="CT13" s="444">
        <v>0.5</v>
      </c>
      <c r="CU13" s="445"/>
      <c r="CV13" s="445"/>
      <c r="CW13" s="445"/>
      <c r="CX13" s="445"/>
      <c r="CY13" s="445"/>
      <c r="CZ13" s="445"/>
      <c r="DA13" s="446"/>
      <c r="DB13" s="444">
        <v>0</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143</v>
      </c>
      <c r="M14" s="529"/>
      <c r="N14" s="529"/>
      <c r="O14" s="529"/>
      <c r="P14" s="529"/>
      <c r="Q14" s="530"/>
      <c r="R14" s="531">
        <v>131845</v>
      </c>
      <c r="S14" s="532"/>
      <c r="T14" s="532"/>
      <c r="U14" s="532"/>
      <c r="V14" s="533"/>
      <c r="W14" s="437"/>
      <c r="X14" s="438"/>
      <c r="Y14" s="438"/>
      <c r="Z14" s="438"/>
      <c r="AA14" s="438"/>
      <c r="AB14" s="427"/>
      <c r="AC14" s="534">
        <v>0.6</v>
      </c>
      <c r="AD14" s="535"/>
      <c r="AE14" s="535"/>
      <c r="AF14" s="535"/>
      <c r="AG14" s="536"/>
      <c r="AH14" s="534">
        <v>0.7</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144</v>
      </c>
      <c r="CE14" s="543"/>
      <c r="CF14" s="543"/>
      <c r="CG14" s="543"/>
      <c r="CH14" s="543"/>
      <c r="CI14" s="543"/>
      <c r="CJ14" s="543"/>
      <c r="CK14" s="543"/>
      <c r="CL14" s="543"/>
      <c r="CM14" s="543"/>
      <c r="CN14" s="543"/>
      <c r="CO14" s="543"/>
      <c r="CP14" s="543"/>
      <c r="CQ14" s="543"/>
      <c r="CR14" s="543"/>
      <c r="CS14" s="544"/>
      <c r="CT14" s="545">
        <v>13.2</v>
      </c>
      <c r="CU14" s="546"/>
      <c r="CV14" s="546"/>
      <c r="CW14" s="546"/>
      <c r="CX14" s="546"/>
      <c r="CY14" s="546"/>
      <c r="CZ14" s="546"/>
      <c r="DA14" s="547"/>
      <c r="DB14" s="545">
        <v>24.1</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137</v>
      </c>
      <c r="N15" s="539"/>
      <c r="O15" s="539"/>
      <c r="P15" s="539"/>
      <c r="Q15" s="540"/>
      <c r="R15" s="531">
        <v>128563</v>
      </c>
      <c r="S15" s="532"/>
      <c r="T15" s="532"/>
      <c r="U15" s="532"/>
      <c r="V15" s="533"/>
      <c r="W15" s="463" t="s">
        <v>145</v>
      </c>
      <c r="X15" s="464"/>
      <c r="Y15" s="464"/>
      <c r="Z15" s="464"/>
      <c r="AA15" s="464"/>
      <c r="AB15" s="454"/>
      <c r="AC15" s="498">
        <v>12177</v>
      </c>
      <c r="AD15" s="499"/>
      <c r="AE15" s="499"/>
      <c r="AF15" s="499"/>
      <c r="AG15" s="541"/>
      <c r="AH15" s="498">
        <v>13406</v>
      </c>
      <c r="AI15" s="499"/>
      <c r="AJ15" s="499"/>
      <c r="AK15" s="499"/>
      <c r="AL15" s="500"/>
      <c r="AM15" s="476"/>
      <c r="AN15" s="477"/>
      <c r="AO15" s="477"/>
      <c r="AP15" s="477"/>
      <c r="AQ15" s="477"/>
      <c r="AR15" s="477"/>
      <c r="AS15" s="477"/>
      <c r="AT15" s="478"/>
      <c r="AU15" s="479"/>
      <c r="AV15" s="480"/>
      <c r="AW15" s="480"/>
      <c r="AX15" s="480"/>
      <c r="AY15" s="407" t="s">
        <v>146</v>
      </c>
      <c r="AZ15" s="408"/>
      <c r="BA15" s="408"/>
      <c r="BB15" s="408"/>
      <c r="BC15" s="408"/>
      <c r="BD15" s="408"/>
      <c r="BE15" s="408"/>
      <c r="BF15" s="408"/>
      <c r="BG15" s="408"/>
      <c r="BH15" s="408"/>
      <c r="BI15" s="408"/>
      <c r="BJ15" s="408"/>
      <c r="BK15" s="408"/>
      <c r="BL15" s="408"/>
      <c r="BM15" s="409"/>
      <c r="BN15" s="410">
        <v>16255384</v>
      </c>
      <c r="BO15" s="411"/>
      <c r="BP15" s="411"/>
      <c r="BQ15" s="411"/>
      <c r="BR15" s="411"/>
      <c r="BS15" s="411"/>
      <c r="BT15" s="411"/>
      <c r="BU15" s="412"/>
      <c r="BV15" s="410">
        <v>16973348</v>
      </c>
      <c r="BW15" s="411"/>
      <c r="BX15" s="411"/>
      <c r="BY15" s="411"/>
      <c r="BZ15" s="411"/>
      <c r="CA15" s="411"/>
      <c r="CB15" s="411"/>
      <c r="CC15" s="412"/>
      <c r="CD15" s="548" t="s">
        <v>147</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148</v>
      </c>
      <c r="M16" s="551"/>
      <c r="N16" s="551"/>
      <c r="O16" s="551"/>
      <c r="P16" s="551"/>
      <c r="Q16" s="552"/>
      <c r="R16" s="553" t="s">
        <v>149</v>
      </c>
      <c r="S16" s="554"/>
      <c r="T16" s="554"/>
      <c r="U16" s="554"/>
      <c r="V16" s="555"/>
      <c r="W16" s="437"/>
      <c r="X16" s="438"/>
      <c r="Y16" s="438"/>
      <c r="Z16" s="438"/>
      <c r="AA16" s="438"/>
      <c r="AB16" s="427"/>
      <c r="AC16" s="534">
        <v>22.5</v>
      </c>
      <c r="AD16" s="535"/>
      <c r="AE16" s="535"/>
      <c r="AF16" s="535"/>
      <c r="AG16" s="536"/>
      <c r="AH16" s="534">
        <v>24.6</v>
      </c>
      <c r="AI16" s="535"/>
      <c r="AJ16" s="535"/>
      <c r="AK16" s="535"/>
      <c r="AL16" s="537"/>
      <c r="AM16" s="476"/>
      <c r="AN16" s="477"/>
      <c r="AO16" s="477"/>
      <c r="AP16" s="477"/>
      <c r="AQ16" s="477"/>
      <c r="AR16" s="477"/>
      <c r="AS16" s="477"/>
      <c r="AT16" s="478"/>
      <c r="AU16" s="479"/>
      <c r="AV16" s="480"/>
      <c r="AW16" s="480"/>
      <c r="AX16" s="480"/>
      <c r="AY16" s="481" t="s">
        <v>150</v>
      </c>
      <c r="AZ16" s="482"/>
      <c r="BA16" s="482"/>
      <c r="BB16" s="482"/>
      <c r="BC16" s="482"/>
      <c r="BD16" s="482"/>
      <c r="BE16" s="482"/>
      <c r="BF16" s="482"/>
      <c r="BG16" s="482"/>
      <c r="BH16" s="482"/>
      <c r="BI16" s="482"/>
      <c r="BJ16" s="482"/>
      <c r="BK16" s="482"/>
      <c r="BL16" s="482"/>
      <c r="BM16" s="483"/>
      <c r="BN16" s="447">
        <v>19388787</v>
      </c>
      <c r="BO16" s="448"/>
      <c r="BP16" s="448"/>
      <c r="BQ16" s="448"/>
      <c r="BR16" s="448"/>
      <c r="BS16" s="448"/>
      <c r="BT16" s="448"/>
      <c r="BU16" s="449"/>
      <c r="BV16" s="447">
        <v>18723757</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151</v>
      </c>
      <c r="N17" s="559"/>
      <c r="O17" s="559"/>
      <c r="P17" s="559"/>
      <c r="Q17" s="560"/>
      <c r="R17" s="553" t="s">
        <v>152</v>
      </c>
      <c r="S17" s="554"/>
      <c r="T17" s="554"/>
      <c r="U17" s="554"/>
      <c r="V17" s="555"/>
      <c r="W17" s="463" t="s">
        <v>153</v>
      </c>
      <c r="X17" s="464"/>
      <c r="Y17" s="464"/>
      <c r="Z17" s="464"/>
      <c r="AA17" s="464"/>
      <c r="AB17" s="454"/>
      <c r="AC17" s="498">
        <v>41735</v>
      </c>
      <c r="AD17" s="499"/>
      <c r="AE17" s="499"/>
      <c r="AF17" s="499"/>
      <c r="AG17" s="541"/>
      <c r="AH17" s="498">
        <v>40688</v>
      </c>
      <c r="AI17" s="499"/>
      <c r="AJ17" s="499"/>
      <c r="AK17" s="499"/>
      <c r="AL17" s="500"/>
      <c r="AM17" s="476"/>
      <c r="AN17" s="477"/>
      <c r="AO17" s="477"/>
      <c r="AP17" s="477"/>
      <c r="AQ17" s="477"/>
      <c r="AR17" s="477"/>
      <c r="AS17" s="477"/>
      <c r="AT17" s="478"/>
      <c r="AU17" s="479"/>
      <c r="AV17" s="480"/>
      <c r="AW17" s="480"/>
      <c r="AX17" s="480"/>
      <c r="AY17" s="481" t="s">
        <v>154</v>
      </c>
      <c r="AZ17" s="482"/>
      <c r="BA17" s="482"/>
      <c r="BB17" s="482"/>
      <c r="BC17" s="482"/>
      <c r="BD17" s="482"/>
      <c r="BE17" s="482"/>
      <c r="BF17" s="482"/>
      <c r="BG17" s="482"/>
      <c r="BH17" s="482"/>
      <c r="BI17" s="482"/>
      <c r="BJ17" s="482"/>
      <c r="BK17" s="482"/>
      <c r="BL17" s="482"/>
      <c r="BM17" s="483"/>
      <c r="BN17" s="447">
        <v>20597499</v>
      </c>
      <c r="BO17" s="448"/>
      <c r="BP17" s="448"/>
      <c r="BQ17" s="448"/>
      <c r="BR17" s="448"/>
      <c r="BS17" s="448"/>
      <c r="BT17" s="448"/>
      <c r="BU17" s="449"/>
      <c r="BV17" s="447">
        <v>21569637</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155</v>
      </c>
      <c r="C18" s="490"/>
      <c r="D18" s="490"/>
      <c r="E18" s="570"/>
      <c r="F18" s="570"/>
      <c r="G18" s="570"/>
      <c r="H18" s="570"/>
      <c r="I18" s="570"/>
      <c r="J18" s="570"/>
      <c r="K18" s="570"/>
      <c r="L18" s="571">
        <v>17.57</v>
      </c>
      <c r="M18" s="571"/>
      <c r="N18" s="571"/>
      <c r="O18" s="571"/>
      <c r="P18" s="571"/>
      <c r="Q18" s="571"/>
      <c r="R18" s="572"/>
      <c r="S18" s="572"/>
      <c r="T18" s="572"/>
      <c r="U18" s="572"/>
      <c r="V18" s="573"/>
      <c r="W18" s="465"/>
      <c r="X18" s="466"/>
      <c r="Y18" s="466"/>
      <c r="Z18" s="466"/>
      <c r="AA18" s="466"/>
      <c r="AB18" s="457"/>
      <c r="AC18" s="574">
        <v>77</v>
      </c>
      <c r="AD18" s="575"/>
      <c r="AE18" s="575"/>
      <c r="AF18" s="575"/>
      <c r="AG18" s="576"/>
      <c r="AH18" s="574">
        <v>74.7</v>
      </c>
      <c r="AI18" s="575"/>
      <c r="AJ18" s="575"/>
      <c r="AK18" s="575"/>
      <c r="AL18" s="577"/>
      <c r="AM18" s="476"/>
      <c r="AN18" s="477"/>
      <c r="AO18" s="477"/>
      <c r="AP18" s="477"/>
      <c r="AQ18" s="477"/>
      <c r="AR18" s="477"/>
      <c r="AS18" s="477"/>
      <c r="AT18" s="478"/>
      <c r="AU18" s="479"/>
      <c r="AV18" s="480"/>
      <c r="AW18" s="480"/>
      <c r="AX18" s="480"/>
      <c r="AY18" s="481" t="s">
        <v>156</v>
      </c>
      <c r="AZ18" s="482"/>
      <c r="BA18" s="482"/>
      <c r="BB18" s="482"/>
      <c r="BC18" s="482"/>
      <c r="BD18" s="482"/>
      <c r="BE18" s="482"/>
      <c r="BF18" s="482"/>
      <c r="BG18" s="482"/>
      <c r="BH18" s="482"/>
      <c r="BI18" s="482"/>
      <c r="BJ18" s="482"/>
      <c r="BK18" s="482"/>
      <c r="BL18" s="482"/>
      <c r="BM18" s="483"/>
      <c r="BN18" s="447">
        <v>24957017</v>
      </c>
      <c r="BO18" s="448"/>
      <c r="BP18" s="448"/>
      <c r="BQ18" s="448"/>
      <c r="BR18" s="448"/>
      <c r="BS18" s="448"/>
      <c r="BT18" s="448"/>
      <c r="BU18" s="449"/>
      <c r="BV18" s="447">
        <v>24283588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157</v>
      </c>
      <c r="C19" s="490"/>
      <c r="D19" s="490"/>
      <c r="E19" s="570"/>
      <c r="F19" s="570"/>
      <c r="G19" s="570"/>
      <c r="H19" s="570"/>
      <c r="I19" s="570"/>
      <c r="J19" s="570"/>
      <c r="K19" s="570"/>
      <c r="L19" s="578">
        <v>7531</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158</v>
      </c>
      <c r="AZ19" s="482"/>
      <c r="BA19" s="482"/>
      <c r="BB19" s="482"/>
      <c r="BC19" s="482"/>
      <c r="BD19" s="482"/>
      <c r="BE19" s="482"/>
      <c r="BF19" s="482"/>
      <c r="BG19" s="482"/>
      <c r="BH19" s="482"/>
      <c r="BI19" s="482"/>
      <c r="BJ19" s="482"/>
      <c r="BK19" s="482"/>
      <c r="BL19" s="482"/>
      <c r="BM19" s="483"/>
      <c r="BN19" s="447">
        <v>34378066</v>
      </c>
      <c r="BO19" s="448"/>
      <c r="BP19" s="448"/>
      <c r="BQ19" s="448"/>
      <c r="BR19" s="448"/>
      <c r="BS19" s="448"/>
      <c r="BT19" s="448"/>
      <c r="BU19" s="449"/>
      <c r="BV19" s="447">
        <v>32129419</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159</v>
      </c>
      <c r="C20" s="490"/>
      <c r="D20" s="490"/>
      <c r="E20" s="570"/>
      <c r="F20" s="570"/>
      <c r="G20" s="570"/>
      <c r="H20" s="570"/>
      <c r="I20" s="570"/>
      <c r="J20" s="570"/>
      <c r="K20" s="570"/>
      <c r="L20" s="578">
        <v>60257</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160</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161</v>
      </c>
      <c r="C22" s="591"/>
      <c r="D22" s="592"/>
      <c r="E22" s="459" t="s">
        <v>1</v>
      </c>
      <c r="F22" s="464"/>
      <c r="G22" s="464"/>
      <c r="H22" s="464"/>
      <c r="I22" s="464"/>
      <c r="J22" s="464"/>
      <c r="K22" s="454"/>
      <c r="L22" s="459" t="s">
        <v>162</v>
      </c>
      <c r="M22" s="464"/>
      <c r="N22" s="464"/>
      <c r="O22" s="464"/>
      <c r="P22" s="454"/>
      <c r="Q22" s="622" t="s">
        <v>163</v>
      </c>
      <c r="R22" s="623"/>
      <c r="S22" s="623"/>
      <c r="T22" s="623"/>
      <c r="U22" s="623"/>
      <c r="V22" s="624"/>
      <c r="W22" s="590" t="s">
        <v>164</v>
      </c>
      <c r="X22" s="591"/>
      <c r="Y22" s="592"/>
      <c r="Z22" s="459" t="s">
        <v>1</v>
      </c>
      <c r="AA22" s="464"/>
      <c r="AB22" s="464"/>
      <c r="AC22" s="464"/>
      <c r="AD22" s="464"/>
      <c r="AE22" s="464"/>
      <c r="AF22" s="464"/>
      <c r="AG22" s="454"/>
      <c r="AH22" s="628" t="s">
        <v>165</v>
      </c>
      <c r="AI22" s="464"/>
      <c r="AJ22" s="464"/>
      <c r="AK22" s="464"/>
      <c r="AL22" s="454"/>
      <c r="AM22" s="628" t="s">
        <v>166</v>
      </c>
      <c r="AN22" s="629"/>
      <c r="AO22" s="629"/>
      <c r="AP22" s="629"/>
      <c r="AQ22" s="629"/>
      <c r="AR22" s="630"/>
      <c r="AS22" s="622" t="s">
        <v>163</v>
      </c>
      <c r="AT22" s="623"/>
      <c r="AU22" s="623"/>
      <c r="AV22" s="623"/>
      <c r="AW22" s="623"/>
      <c r="AX22" s="634"/>
      <c r="AY22" s="407" t="s">
        <v>167</v>
      </c>
      <c r="AZ22" s="408"/>
      <c r="BA22" s="408"/>
      <c r="BB22" s="408"/>
      <c r="BC22" s="408"/>
      <c r="BD22" s="408"/>
      <c r="BE22" s="408"/>
      <c r="BF22" s="408"/>
      <c r="BG22" s="408"/>
      <c r="BH22" s="408"/>
      <c r="BI22" s="408"/>
      <c r="BJ22" s="408"/>
      <c r="BK22" s="408"/>
      <c r="BL22" s="408"/>
      <c r="BM22" s="409"/>
      <c r="BN22" s="410">
        <v>27912035</v>
      </c>
      <c r="BO22" s="411"/>
      <c r="BP22" s="411"/>
      <c r="BQ22" s="411"/>
      <c r="BR22" s="411"/>
      <c r="BS22" s="411"/>
      <c r="BT22" s="411"/>
      <c r="BU22" s="412"/>
      <c r="BV22" s="410">
        <v>28413281</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168</v>
      </c>
      <c r="AZ23" s="482"/>
      <c r="BA23" s="482"/>
      <c r="BB23" s="482"/>
      <c r="BC23" s="482"/>
      <c r="BD23" s="482"/>
      <c r="BE23" s="482"/>
      <c r="BF23" s="482"/>
      <c r="BG23" s="482"/>
      <c r="BH23" s="482"/>
      <c r="BI23" s="482"/>
      <c r="BJ23" s="482"/>
      <c r="BK23" s="482"/>
      <c r="BL23" s="482"/>
      <c r="BM23" s="483"/>
      <c r="BN23" s="447">
        <v>22536395</v>
      </c>
      <c r="BO23" s="448"/>
      <c r="BP23" s="448"/>
      <c r="BQ23" s="448"/>
      <c r="BR23" s="448"/>
      <c r="BS23" s="448"/>
      <c r="BT23" s="448"/>
      <c r="BU23" s="449"/>
      <c r="BV23" s="447">
        <v>22088233</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169</v>
      </c>
      <c r="F24" s="477"/>
      <c r="G24" s="477"/>
      <c r="H24" s="477"/>
      <c r="I24" s="477"/>
      <c r="J24" s="477"/>
      <c r="K24" s="478"/>
      <c r="L24" s="498">
        <v>1</v>
      </c>
      <c r="M24" s="499"/>
      <c r="N24" s="499"/>
      <c r="O24" s="499"/>
      <c r="P24" s="541"/>
      <c r="Q24" s="498">
        <v>9210</v>
      </c>
      <c r="R24" s="499"/>
      <c r="S24" s="499"/>
      <c r="T24" s="499"/>
      <c r="U24" s="499"/>
      <c r="V24" s="541"/>
      <c r="W24" s="593"/>
      <c r="X24" s="594"/>
      <c r="Y24" s="595"/>
      <c r="Z24" s="497" t="s">
        <v>170</v>
      </c>
      <c r="AA24" s="477"/>
      <c r="AB24" s="477"/>
      <c r="AC24" s="477"/>
      <c r="AD24" s="477"/>
      <c r="AE24" s="477"/>
      <c r="AF24" s="477"/>
      <c r="AG24" s="478"/>
      <c r="AH24" s="498">
        <v>722</v>
      </c>
      <c r="AI24" s="499"/>
      <c r="AJ24" s="499"/>
      <c r="AK24" s="499"/>
      <c r="AL24" s="541"/>
      <c r="AM24" s="498">
        <v>2225204</v>
      </c>
      <c r="AN24" s="499"/>
      <c r="AO24" s="499"/>
      <c r="AP24" s="499"/>
      <c r="AQ24" s="499"/>
      <c r="AR24" s="541"/>
      <c r="AS24" s="498">
        <v>3082</v>
      </c>
      <c r="AT24" s="499"/>
      <c r="AU24" s="499"/>
      <c r="AV24" s="499"/>
      <c r="AW24" s="499"/>
      <c r="AX24" s="500"/>
      <c r="AY24" s="563" t="s">
        <v>171</v>
      </c>
      <c r="AZ24" s="564"/>
      <c r="BA24" s="564"/>
      <c r="BB24" s="564"/>
      <c r="BC24" s="564"/>
      <c r="BD24" s="564"/>
      <c r="BE24" s="564"/>
      <c r="BF24" s="564"/>
      <c r="BG24" s="564"/>
      <c r="BH24" s="564"/>
      <c r="BI24" s="564"/>
      <c r="BJ24" s="564"/>
      <c r="BK24" s="564"/>
      <c r="BL24" s="564"/>
      <c r="BM24" s="565"/>
      <c r="BN24" s="447">
        <v>8967350</v>
      </c>
      <c r="BO24" s="448"/>
      <c r="BP24" s="448"/>
      <c r="BQ24" s="448"/>
      <c r="BR24" s="448"/>
      <c r="BS24" s="448"/>
      <c r="BT24" s="448"/>
      <c r="BU24" s="449"/>
      <c r="BV24" s="447">
        <v>9335489</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172</v>
      </c>
      <c r="F25" s="477"/>
      <c r="G25" s="477"/>
      <c r="H25" s="477"/>
      <c r="I25" s="477"/>
      <c r="J25" s="477"/>
      <c r="K25" s="478"/>
      <c r="L25" s="498">
        <v>1</v>
      </c>
      <c r="M25" s="499"/>
      <c r="N25" s="499"/>
      <c r="O25" s="499"/>
      <c r="P25" s="541"/>
      <c r="Q25" s="498">
        <v>7440</v>
      </c>
      <c r="R25" s="499"/>
      <c r="S25" s="499"/>
      <c r="T25" s="499"/>
      <c r="U25" s="499"/>
      <c r="V25" s="541"/>
      <c r="W25" s="593"/>
      <c r="X25" s="594"/>
      <c r="Y25" s="595"/>
      <c r="Z25" s="497" t="s">
        <v>173</v>
      </c>
      <c r="AA25" s="477"/>
      <c r="AB25" s="477"/>
      <c r="AC25" s="477"/>
      <c r="AD25" s="477"/>
      <c r="AE25" s="477"/>
      <c r="AF25" s="477"/>
      <c r="AG25" s="478"/>
      <c r="AH25" s="498">
        <v>155</v>
      </c>
      <c r="AI25" s="499"/>
      <c r="AJ25" s="499"/>
      <c r="AK25" s="499"/>
      <c r="AL25" s="541"/>
      <c r="AM25" s="498">
        <v>488095</v>
      </c>
      <c r="AN25" s="499"/>
      <c r="AO25" s="499"/>
      <c r="AP25" s="499"/>
      <c r="AQ25" s="499"/>
      <c r="AR25" s="541"/>
      <c r="AS25" s="498">
        <v>3149</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6131245</v>
      </c>
      <c r="BO25" s="411"/>
      <c r="BP25" s="411"/>
      <c r="BQ25" s="411"/>
      <c r="BR25" s="411"/>
      <c r="BS25" s="411"/>
      <c r="BT25" s="411"/>
      <c r="BU25" s="412"/>
      <c r="BV25" s="410">
        <v>7584628</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175</v>
      </c>
      <c r="F26" s="477"/>
      <c r="G26" s="477"/>
      <c r="H26" s="477"/>
      <c r="I26" s="477"/>
      <c r="J26" s="477"/>
      <c r="K26" s="478"/>
      <c r="L26" s="498">
        <v>1</v>
      </c>
      <c r="M26" s="499"/>
      <c r="N26" s="499"/>
      <c r="O26" s="499"/>
      <c r="P26" s="541"/>
      <c r="Q26" s="498">
        <v>6960</v>
      </c>
      <c r="R26" s="499"/>
      <c r="S26" s="499"/>
      <c r="T26" s="499"/>
      <c r="U26" s="499"/>
      <c r="V26" s="541"/>
      <c r="W26" s="593"/>
      <c r="X26" s="594"/>
      <c r="Y26" s="595"/>
      <c r="Z26" s="497" t="s">
        <v>176</v>
      </c>
      <c r="AA26" s="599"/>
      <c r="AB26" s="599"/>
      <c r="AC26" s="599"/>
      <c r="AD26" s="599"/>
      <c r="AE26" s="599"/>
      <c r="AF26" s="599"/>
      <c r="AG26" s="600"/>
      <c r="AH26" s="498">
        <v>83</v>
      </c>
      <c r="AI26" s="499"/>
      <c r="AJ26" s="499"/>
      <c r="AK26" s="499"/>
      <c r="AL26" s="541"/>
      <c r="AM26" s="498">
        <v>269086</v>
      </c>
      <c r="AN26" s="499"/>
      <c r="AO26" s="499"/>
      <c r="AP26" s="499"/>
      <c r="AQ26" s="499"/>
      <c r="AR26" s="541"/>
      <c r="AS26" s="498">
        <v>3242</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178</v>
      </c>
      <c r="BO26" s="448"/>
      <c r="BP26" s="448"/>
      <c r="BQ26" s="448"/>
      <c r="BR26" s="448"/>
      <c r="BS26" s="448"/>
      <c r="BT26" s="448"/>
      <c r="BU26" s="449"/>
      <c r="BV26" s="447" t="s">
        <v>178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179</v>
      </c>
      <c r="F27" s="477"/>
      <c r="G27" s="477"/>
      <c r="H27" s="477"/>
      <c r="I27" s="477"/>
      <c r="J27" s="477"/>
      <c r="K27" s="478"/>
      <c r="L27" s="498">
        <v>1</v>
      </c>
      <c r="M27" s="499"/>
      <c r="N27" s="499"/>
      <c r="O27" s="499"/>
      <c r="P27" s="541"/>
      <c r="Q27" s="498">
        <v>5410</v>
      </c>
      <c r="R27" s="499"/>
      <c r="S27" s="499"/>
      <c r="T27" s="499"/>
      <c r="U27" s="499"/>
      <c r="V27" s="541"/>
      <c r="W27" s="593"/>
      <c r="X27" s="594"/>
      <c r="Y27" s="595"/>
      <c r="Z27" s="497" t="s">
        <v>180</v>
      </c>
      <c r="AA27" s="477"/>
      <c r="AB27" s="477"/>
      <c r="AC27" s="477"/>
      <c r="AD27" s="477"/>
      <c r="AE27" s="477"/>
      <c r="AF27" s="477"/>
      <c r="AG27" s="478"/>
      <c r="AH27" s="498">
        <v>10</v>
      </c>
      <c r="AI27" s="499"/>
      <c r="AJ27" s="499"/>
      <c r="AK27" s="499"/>
      <c r="AL27" s="541"/>
      <c r="AM27" s="498">
        <v>41330</v>
      </c>
      <c r="AN27" s="499"/>
      <c r="AO27" s="499"/>
      <c r="AP27" s="499"/>
      <c r="AQ27" s="499"/>
      <c r="AR27" s="541"/>
      <c r="AS27" s="498">
        <v>4133</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t="s">
        <v>178</v>
      </c>
      <c r="BO27" s="567"/>
      <c r="BP27" s="567"/>
      <c r="BQ27" s="567"/>
      <c r="BR27" s="567"/>
      <c r="BS27" s="567"/>
      <c r="BT27" s="567"/>
      <c r="BU27" s="568"/>
      <c r="BV27" s="566" t="s">
        <v>129</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182</v>
      </c>
      <c r="F28" s="477"/>
      <c r="G28" s="477"/>
      <c r="H28" s="477"/>
      <c r="I28" s="477"/>
      <c r="J28" s="477"/>
      <c r="K28" s="478"/>
      <c r="L28" s="498">
        <v>1</v>
      </c>
      <c r="M28" s="499"/>
      <c r="N28" s="499"/>
      <c r="O28" s="499"/>
      <c r="P28" s="541"/>
      <c r="Q28" s="498">
        <v>4500</v>
      </c>
      <c r="R28" s="499"/>
      <c r="S28" s="499"/>
      <c r="T28" s="499"/>
      <c r="U28" s="499"/>
      <c r="V28" s="541"/>
      <c r="W28" s="593"/>
      <c r="X28" s="594"/>
      <c r="Y28" s="595"/>
      <c r="Z28" s="497" t="s">
        <v>183</v>
      </c>
      <c r="AA28" s="477"/>
      <c r="AB28" s="477"/>
      <c r="AC28" s="477"/>
      <c r="AD28" s="477"/>
      <c r="AE28" s="477"/>
      <c r="AF28" s="477"/>
      <c r="AG28" s="478"/>
      <c r="AH28" s="498" t="s">
        <v>128</v>
      </c>
      <c r="AI28" s="499"/>
      <c r="AJ28" s="499"/>
      <c r="AK28" s="499"/>
      <c r="AL28" s="541"/>
      <c r="AM28" s="498" t="s">
        <v>178</v>
      </c>
      <c r="AN28" s="499"/>
      <c r="AO28" s="499"/>
      <c r="AP28" s="499"/>
      <c r="AQ28" s="499"/>
      <c r="AR28" s="541"/>
      <c r="AS28" s="498" t="s">
        <v>178</v>
      </c>
      <c r="AT28" s="499"/>
      <c r="AU28" s="499"/>
      <c r="AV28" s="499"/>
      <c r="AW28" s="499"/>
      <c r="AX28" s="500"/>
      <c r="AY28" s="601" t="s">
        <v>184</v>
      </c>
      <c r="AZ28" s="602"/>
      <c r="BA28" s="602"/>
      <c r="BB28" s="603"/>
      <c r="BC28" s="407" t="s">
        <v>48</v>
      </c>
      <c r="BD28" s="408"/>
      <c r="BE28" s="408"/>
      <c r="BF28" s="408"/>
      <c r="BG28" s="408"/>
      <c r="BH28" s="408"/>
      <c r="BI28" s="408"/>
      <c r="BJ28" s="408"/>
      <c r="BK28" s="408"/>
      <c r="BL28" s="408"/>
      <c r="BM28" s="409"/>
      <c r="BN28" s="410">
        <v>3714049</v>
      </c>
      <c r="BO28" s="411"/>
      <c r="BP28" s="411"/>
      <c r="BQ28" s="411"/>
      <c r="BR28" s="411"/>
      <c r="BS28" s="411"/>
      <c r="BT28" s="411"/>
      <c r="BU28" s="412"/>
      <c r="BV28" s="410">
        <v>2220581</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185</v>
      </c>
      <c r="F29" s="477"/>
      <c r="G29" s="477"/>
      <c r="H29" s="477"/>
      <c r="I29" s="477"/>
      <c r="J29" s="477"/>
      <c r="K29" s="478"/>
      <c r="L29" s="498">
        <v>20</v>
      </c>
      <c r="M29" s="499"/>
      <c r="N29" s="499"/>
      <c r="O29" s="499"/>
      <c r="P29" s="541"/>
      <c r="Q29" s="498">
        <v>4190</v>
      </c>
      <c r="R29" s="499"/>
      <c r="S29" s="499"/>
      <c r="T29" s="499"/>
      <c r="U29" s="499"/>
      <c r="V29" s="541"/>
      <c r="W29" s="596"/>
      <c r="X29" s="597"/>
      <c r="Y29" s="598"/>
      <c r="Z29" s="497" t="s">
        <v>186</v>
      </c>
      <c r="AA29" s="477"/>
      <c r="AB29" s="477"/>
      <c r="AC29" s="477"/>
      <c r="AD29" s="477"/>
      <c r="AE29" s="477"/>
      <c r="AF29" s="477"/>
      <c r="AG29" s="478"/>
      <c r="AH29" s="498">
        <v>732</v>
      </c>
      <c r="AI29" s="499"/>
      <c r="AJ29" s="499"/>
      <c r="AK29" s="499"/>
      <c r="AL29" s="541"/>
      <c r="AM29" s="498">
        <v>2266534</v>
      </c>
      <c r="AN29" s="499"/>
      <c r="AO29" s="499"/>
      <c r="AP29" s="499"/>
      <c r="AQ29" s="499"/>
      <c r="AR29" s="541"/>
      <c r="AS29" s="498">
        <v>3096</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t="s">
        <v>178</v>
      </c>
      <c r="BO29" s="448"/>
      <c r="BP29" s="448"/>
      <c r="BQ29" s="448"/>
      <c r="BR29" s="448"/>
      <c r="BS29" s="448"/>
      <c r="BT29" s="448"/>
      <c r="BU29" s="449"/>
      <c r="BV29" s="447" t="s">
        <v>178</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102.8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1190144</v>
      </c>
      <c r="BO30" s="567"/>
      <c r="BP30" s="567"/>
      <c r="BQ30" s="567"/>
      <c r="BR30" s="567"/>
      <c r="BS30" s="567"/>
      <c r="BT30" s="567"/>
      <c r="BU30" s="568"/>
      <c r="BV30" s="566">
        <v>1062038</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197</v>
      </c>
      <c r="V33" s="471"/>
      <c r="W33" s="436" t="s">
        <v>198</v>
      </c>
      <c r="X33" s="436"/>
      <c r="Y33" s="436"/>
      <c r="Z33" s="436"/>
      <c r="AA33" s="436"/>
      <c r="AB33" s="436"/>
      <c r="AC33" s="436"/>
      <c r="AD33" s="436"/>
      <c r="AE33" s="436"/>
      <c r="AF33" s="436"/>
      <c r="AG33" s="436"/>
      <c r="AH33" s="436"/>
      <c r="AI33" s="436"/>
      <c r="AJ33" s="436"/>
      <c r="AK33" s="436"/>
      <c r="AL33" s="203"/>
      <c r="AM33" s="471" t="s">
        <v>197</v>
      </c>
      <c r="AN33" s="471"/>
      <c r="AO33" s="436" t="s">
        <v>198</v>
      </c>
      <c r="AP33" s="436"/>
      <c r="AQ33" s="436"/>
      <c r="AR33" s="436"/>
      <c r="AS33" s="436"/>
      <c r="AT33" s="436"/>
      <c r="AU33" s="436"/>
      <c r="AV33" s="436"/>
      <c r="AW33" s="436"/>
      <c r="AX33" s="436"/>
      <c r="AY33" s="436"/>
      <c r="AZ33" s="436"/>
      <c r="BA33" s="436"/>
      <c r="BB33" s="436"/>
      <c r="BC33" s="436"/>
      <c r="BD33" s="204"/>
      <c r="BE33" s="436" t="s">
        <v>199</v>
      </c>
      <c r="BF33" s="436"/>
      <c r="BG33" s="436" t="s">
        <v>200</v>
      </c>
      <c r="BH33" s="436"/>
      <c r="BI33" s="436"/>
      <c r="BJ33" s="436"/>
      <c r="BK33" s="436"/>
      <c r="BL33" s="436"/>
      <c r="BM33" s="436"/>
      <c r="BN33" s="436"/>
      <c r="BO33" s="436"/>
      <c r="BP33" s="436"/>
      <c r="BQ33" s="436"/>
      <c r="BR33" s="436"/>
      <c r="BS33" s="436"/>
      <c r="BT33" s="436"/>
      <c r="BU33" s="436"/>
      <c r="BV33" s="204"/>
      <c r="BW33" s="471" t="s">
        <v>199</v>
      </c>
      <c r="BX33" s="471"/>
      <c r="BY33" s="436" t="s">
        <v>201</v>
      </c>
      <c r="BZ33" s="436"/>
      <c r="CA33" s="436"/>
      <c r="CB33" s="436"/>
      <c r="CC33" s="436"/>
      <c r="CD33" s="436"/>
      <c r="CE33" s="436"/>
      <c r="CF33" s="436"/>
      <c r="CG33" s="436"/>
      <c r="CH33" s="436"/>
      <c r="CI33" s="436"/>
      <c r="CJ33" s="436"/>
      <c r="CK33" s="436"/>
      <c r="CL33" s="436"/>
      <c r="CM33" s="436"/>
      <c r="CN33" s="203"/>
      <c r="CO33" s="471" t="s">
        <v>197</v>
      </c>
      <c r="CP33" s="471"/>
      <c r="CQ33" s="436" t="s">
        <v>202</v>
      </c>
      <c r="CR33" s="436"/>
      <c r="CS33" s="436"/>
      <c r="CT33" s="436"/>
      <c r="CU33" s="436"/>
      <c r="CV33" s="436"/>
      <c r="CW33" s="436"/>
      <c r="CX33" s="436"/>
      <c r="CY33" s="436"/>
      <c r="CZ33" s="436"/>
      <c r="DA33" s="436"/>
      <c r="DB33" s="436"/>
      <c r="DC33" s="436"/>
      <c r="DD33" s="436"/>
      <c r="DE33" s="436"/>
      <c r="DF33" s="203"/>
      <c r="DG33" s="636" t="s">
        <v>203</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高座清掃施設組合</v>
      </c>
      <c r="BZ34" s="638"/>
      <c r="CA34" s="638"/>
      <c r="CB34" s="638"/>
      <c r="CC34" s="638"/>
      <c r="CD34" s="638"/>
      <c r="CE34" s="638"/>
      <c r="CF34" s="638"/>
      <c r="CG34" s="638"/>
      <c r="CH34" s="638"/>
      <c r="CI34" s="638"/>
      <c r="CJ34" s="638"/>
      <c r="CK34" s="638"/>
      <c r="CL34" s="638"/>
      <c r="CM34" s="638"/>
      <c r="CN34" s="178"/>
      <c r="CO34" s="637">
        <f>IF(CQ34="","",MAX(C34:D43,U34:V43,AM34:AN43,BE34:BF43,BW34:BX43)+1)</f>
        <v>11</v>
      </c>
      <c r="CP34" s="637"/>
      <c r="CQ34" s="638" t="str">
        <f>IF('各会計、関係団体の財政状況及び健全化判断比率'!BS7="","",'各会計、関係団体の財政状況及び健全化判断比率'!BS7)</f>
        <v>座間市土地開発公社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〇</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公共下水道事業会計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広域大和斎場組合</v>
      </c>
      <c r="BZ35" s="638"/>
      <c r="CA35" s="638"/>
      <c r="CB35" s="638"/>
      <c r="CC35" s="638"/>
      <c r="CD35" s="638"/>
      <c r="CE35" s="638"/>
      <c r="CF35" s="638"/>
      <c r="CG35" s="638"/>
      <c r="CH35" s="638"/>
      <c r="CI35" s="638"/>
      <c r="CJ35" s="638"/>
      <c r="CK35" s="638"/>
      <c r="CL35" s="638"/>
      <c r="CM35" s="638"/>
      <c r="CN35" s="178"/>
      <c r="CO35" s="637">
        <f t="shared" ref="CO35:CO43" si="3">IF(CQ35="","",CO34+1)</f>
        <v>12</v>
      </c>
      <c r="CP35" s="637"/>
      <c r="CQ35" s="638" t="str">
        <f>IF('各会計、関係団体の財政状況及び健全化判断比率'!BS8="","",'各会計、関係団体の財政状況及び健全化判断比率'!BS8)</f>
        <v>座間市スポーツ・文化振興財団</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後期高齢者医療保険事業特別会計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神奈川県後期高齢者医療広域連合（一般会計）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神奈川県後期高齢者医療広域連合（事業会計）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40" t="s">
        <v>205</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206</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207</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208</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209</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210</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211</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581</v>
      </c>
    </row>
    <row r="54" spans="5:113" x14ac:dyDescent="0.2"/>
    <row r="55" spans="5:113" x14ac:dyDescent="0.2"/>
    <row r="56" spans="5:113" x14ac:dyDescent="0.2"/>
  </sheetData>
  <sheetProtection algorithmName="SHA-512" hashValue="kTsz2q8UDfHBQCgpkcL0gIv0O230DCewtxngbaHF8u/ihOsNusc6eaL+7mhiwgCtbIAaRm3uBaDVwRVVGmxWjg==" saltValue="Q97OwxVsKO4mSwZA0iRRx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16" t="s">
        <v>554</v>
      </c>
      <c r="D34" s="1216"/>
      <c r="E34" s="1217"/>
      <c r="F34" s="32">
        <v>4.6100000000000003</v>
      </c>
      <c r="G34" s="33">
        <v>5.63</v>
      </c>
      <c r="H34" s="33">
        <v>7.65</v>
      </c>
      <c r="I34" s="33">
        <v>7.3</v>
      </c>
      <c r="J34" s="34">
        <v>8.56</v>
      </c>
      <c r="K34" s="22"/>
      <c r="L34" s="22"/>
      <c r="M34" s="22"/>
      <c r="N34" s="22"/>
      <c r="O34" s="22"/>
      <c r="P34" s="22"/>
    </row>
    <row r="35" spans="1:16" ht="39" customHeight="1" x14ac:dyDescent="0.2">
      <c r="A35" s="22"/>
      <c r="B35" s="35"/>
      <c r="C35" s="1210" t="s">
        <v>555</v>
      </c>
      <c r="D35" s="1211"/>
      <c r="E35" s="1212"/>
      <c r="F35" s="36">
        <v>8.5</v>
      </c>
      <c r="G35" s="37">
        <v>7.37</v>
      </c>
      <c r="H35" s="37">
        <v>6.43</v>
      </c>
      <c r="I35" s="37">
        <v>5.52</v>
      </c>
      <c r="J35" s="38">
        <v>6.29</v>
      </c>
      <c r="K35" s="22"/>
      <c r="L35" s="22"/>
      <c r="M35" s="22"/>
      <c r="N35" s="22"/>
      <c r="O35" s="22"/>
      <c r="P35" s="22"/>
    </row>
    <row r="36" spans="1:16" ht="39" customHeight="1" x14ac:dyDescent="0.2">
      <c r="A36" s="22"/>
      <c r="B36" s="35"/>
      <c r="C36" s="1210" t="s">
        <v>556</v>
      </c>
      <c r="D36" s="1211"/>
      <c r="E36" s="1212"/>
      <c r="F36" s="36">
        <v>0.69</v>
      </c>
      <c r="G36" s="37">
        <v>0.71</v>
      </c>
      <c r="H36" s="37">
        <v>0.81</v>
      </c>
      <c r="I36" s="37">
        <v>1</v>
      </c>
      <c r="J36" s="38">
        <v>1.1200000000000001</v>
      </c>
      <c r="K36" s="22"/>
      <c r="L36" s="22"/>
      <c r="M36" s="22"/>
      <c r="N36" s="22"/>
      <c r="O36" s="22"/>
      <c r="P36" s="22"/>
    </row>
    <row r="37" spans="1:16" ht="39" customHeight="1" x14ac:dyDescent="0.2">
      <c r="A37" s="22"/>
      <c r="B37" s="35"/>
      <c r="C37" s="1210" t="s">
        <v>557</v>
      </c>
      <c r="D37" s="1211"/>
      <c r="E37" s="1212"/>
      <c r="F37" s="36">
        <v>1.56</v>
      </c>
      <c r="G37" s="37">
        <v>1.1100000000000001</v>
      </c>
      <c r="H37" s="37">
        <v>1.69</v>
      </c>
      <c r="I37" s="37">
        <v>1.56</v>
      </c>
      <c r="J37" s="38">
        <v>0.83</v>
      </c>
      <c r="K37" s="22"/>
      <c r="L37" s="22"/>
      <c r="M37" s="22"/>
      <c r="N37" s="22"/>
      <c r="O37" s="22"/>
      <c r="P37" s="22"/>
    </row>
    <row r="38" spans="1:16" ht="39" customHeight="1" x14ac:dyDescent="0.2">
      <c r="A38" s="22"/>
      <c r="B38" s="35"/>
      <c r="C38" s="1210" t="s">
        <v>558</v>
      </c>
      <c r="D38" s="1211"/>
      <c r="E38" s="1212"/>
      <c r="F38" s="36">
        <v>2.14</v>
      </c>
      <c r="G38" s="37">
        <v>0.02</v>
      </c>
      <c r="H38" s="37">
        <v>0.2</v>
      </c>
      <c r="I38" s="37">
        <v>0.53</v>
      </c>
      <c r="J38" s="38">
        <v>0.36</v>
      </c>
      <c r="K38" s="22"/>
      <c r="L38" s="22"/>
      <c r="M38" s="22"/>
      <c r="N38" s="22"/>
      <c r="O38" s="22"/>
      <c r="P38" s="22"/>
    </row>
    <row r="39" spans="1:16" ht="39" customHeight="1" x14ac:dyDescent="0.2">
      <c r="A39" s="22"/>
      <c r="B39" s="35"/>
      <c r="C39" s="1210" t="s">
        <v>559</v>
      </c>
      <c r="D39" s="1211"/>
      <c r="E39" s="1212"/>
      <c r="F39" s="36">
        <v>0.26</v>
      </c>
      <c r="G39" s="37">
        <v>0.28000000000000003</v>
      </c>
      <c r="H39" s="37">
        <v>0.28999999999999998</v>
      </c>
      <c r="I39" s="37">
        <v>0.33</v>
      </c>
      <c r="J39" s="38">
        <v>0.32</v>
      </c>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560</v>
      </c>
      <c r="D42" s="1211"/>
      <c r="E42" s="1212"/>
      <c r="F42" s="36" t="s">
        <v>507</v>
      </c>
      <c r="G42" s="37" t="s">
        <v>507</v>
      </c>
      <c r="H42" s="37" t="s">
        <v>507</v>
      </c>
      <c r="I42" s="37" t="s">
        <v>507</v>
      </c>
      <c r="J42" s="38" t="s">
        <v>507</v>
      </c>
      <c r="K42" s="22"/>
      <c r="L42" s="22"/>
      <c r="M42" s="22"/>
      <c r="N42" s="22"/>
      <c r="O42" s="22"/>
      <c r="P42" s="22"/>
    </row>
    <row r="43" spans="1:16" ht="39" customHeight="1" thickBot="1" x14ac:dyDescent="0.25">
      <c r="A43" s="22"/>
      <c r="B43" s="40"/>
      <c r="C43" s="1213" t="s">
        <v>561</v>
      </c>
      <c r="D43" s="1214"/>
      <c r="E43" s="1215"/>
      <c r="F43" s="41" t="s">
        <v>507</v>
      </c>
      <c r="G43" s="42" t="s">
        <v>507</v>
      </c>
      <c r="H43" s="42" t="s">
        <v>507</v>
      </c>
      <c r="I43" s="42" t="s">
        <v>507</v>
      </c>
      <c r="J43" s="43" t="s">
        <v>507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HUjeyqGNc/KAYp7dPEzwFp2l1zKJwXYpBc/61o8+XTxFAInGCPw1vSlGYKs1egMAhQySagBnSMWFwoGAoTa1A==" saltValue="I67vXs5jNPcmwgnJA7LF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2595</v>
      </c>
      <c r="L45" s="60">
        <v>2434</v>
      </c>
      <c r="M45" s="60">
        <v>2389</v>
      </c>
      <c r="N45" s="60">
        <v>2502</v>
      </c>
      <c r="O45" s="61">
        <v>2759</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507</v>
      </c>
      <c r="L46" s="64" t="s">
        <v>507</v>
      </c>
      <c r="M46" s="64" t="s">
        <v>507</v>
      </c>
      <c r="N46" s="64" t="s">
        <v>507</v>
      </c>
      <c r="O46" s="65" t="s">
        <v>507</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507</v>
      </c>
      <c r="L47" s="64" t="s">
        <v>507</v>
      </c>
      <c r="M47" s="64" t="s">
        <v>507</v>
      </c>
      <c r="N47" s="64" t="s">
        <v>507</v>
      </c>
      <c r="O47" s="65" t="s">
        <v>507</v>
      </c>
      <c r="P47" s="48"/>
      <c r="Q47" s="48"/>
      <c r="R47" s="48"/>
      <c r="S47" s="48"/>
      <c r="T47" s="48"/>
      <c r="U47" s="48"/>
    </row>
    <row r="48" spans="1:21" ht="30.75" customHeight="1" x14ac:dyDescent="0.2">
      <c r="A48" s="48"/>
      <c r="B48" s="1220"/>
      <c r="C48" s="1221"/>
      <c r="D48" s="62"/>
      <c r="E48" s="1226" t="s">
        <v>15</v>
      </c>
      <c r="F48" s="1226"/>
      <c r="G48" s="1226"/>
      <c r="H48" s="1226"/>
      <c r="I48" s="1226"/>
      <c r="J48" s="1227"/>
      <c r="K48" s="63">
        <v>486</v>
      </c>
      <c r="L48" s="64">
        <v>461</v>
      </c>
      <c r="M48" s="64">
        <v>431</v>
      </c>
      <c r="N48" s="64">
        <v>399</v>
      </c>
      <c r="O48" s="65">
        <v>371</v>
      </c>
      <c r="P48" s="48"/>
      <c r="Q48" s="48"/>
      <c r="R48" s="48"/>
      <c r="S48" s="48"/>
      <c r="T48" s="48"/>
      <c r="U48" s="48"/>
    </row>
    <row r="49" spans="1:21" ht="30.75" customHeight="1" x14ac:dyDescent="0.2">
      <c r="A49" s="48"/>
      <c r="B49" s="1220"/>
      <c r="C49" s="1221"/>
      <c r="D49" s="62"/>
      <c r="E49" s="1226" t="s">
        <v>16</v>
      </c>
      <c r="F49" s="1226"/>
      <c r="G49" s="1226"/>
      <c r="H49" s="1226"/>
      <c r="I49" s="1226"/>
      <c r="J49" s="1227"/>
      <c r="K49" s="63">
        <v>0</v>
      </c>
      <c r="L49" s="64">
        <v>29</v>
      </c>
      <c r="M49" s="64">
        <v>53</v>
      </c>
      <c r="N49" s="64">
        <v>116</v>
      </c>
      <c r="O49" s="65">
        <v>213</v>
      </c>
      <c r="P49" s="48"/>
      <c r="Q49" s="48"/>
      <c r="R49" s="48"/>
      <c r="S49" s="48"/>
      <c r="T49" s="48"/>
      <c r="U49" s="48"/>
    </row>
    <row r="50" spans="1:21" ht="30.75" customHeight="1" x14ac:dyDescent="0.2">
      <c r="A50" s="48"/>
      <c r="B50" s="1220"/>
      <c r="C50" s="1221"/>
      <c r="D50" s="62"/>
      <c r="E50" s="1226" t="s">
        <v>17</v>
      </c>
      <c r="F50" s="1226"/>
      <c r="G50" s="1226"/>
      <c r="H50" s="1226"/>
      <c r="I50" s="1226"/>
      <c r="J50" s="1227"/>
      <c r="K50" s="63">
        <v>347</v>
      </c>
      <c r="L50" s="64">
        <v>188</v>
      </c>
      <c r="M50" s="64" t="s">
        <v>507</v>
      </c>
      <c r="N50" s="64" t="s">
        <v>507</v>
      </c>
      <c r="O50" s="65">
        <v>240</v>
      </c>
      <c r="P50" s="48"/>
      <c r="Q50" s="48"/>
      <c r="R50" s="48"/>
      <c r="S50" s="48"/>
      <c r="T50" s="48"/>
      <c r="U50" s="48"/>
    </row>
    <row r="51" spans="1:21" ht="30.75" customHeight="1" x14ac:dyDescent="0.2">
      <c r="A51" s="48"/>
      <c r="B51" s="1222"/>
      <c r="C51" s="1223"/>
      <c r="D51" s="66"/>
      <c r="E51" s="1226" t="s">
        <v>18</v>
      </c>
      <c r="F51" s="1226"/>
      <c r="G51" s="1226"/>
      <c r="H51" s="1226"/>
      <c r="I51" s="1226"/>
      <c r="J51" s="1227"/>
      <c r="K51" s="63">
        <v>1</v>
      </c>
      <c r="L51" s="64">
        <v>0</v>
      </c>
      <c r="M51" s="64">
        <v>1</v>
      </c>
      <c r="N51" s="64">
        <v>1</v>
      </c>
      <c r="O51" s="65">
        <v>0</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3219</v>
      </c>
      <c r="L52" s="64">
        <v>3087</v>
      </c>
      <c r="M52" s="64">
        <v>2984</v>
      </c>
      <c r="N52" s="64">
        <v>2916</v>
      </c>
      <c r="O52" s="65">
        <v>3205</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210</v>
      </c>
      <c r="L53" s="69">
        <v>25</v>
      </c>
      <c r="M53" s="69">
        <v>-110</v>
      </c>
      <c r="N53" s="69">
        <v>102</v>
      </c>
      <c r="O53" s="70">
        <v>378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562</v>
      </c>
      <c r="P55" s="48"/>
      <c r="Q55" s="48"/>
      <c r="R55" s="48"/>
      <c r="S55" s="48"/>
      <c r="T55" s="48"/>
      <c r="U55" s="48"/>
    </row>
    <row r="56" spans="1:21" ht="31.5" customHeight="1" thickBot="1" x14ac:dyDescent="0.25">
      <c r="A56" s="48"/>
      <c r="B56" s="76"/>
      <c r="C56" s="77"/>
      <c r="D56" s="77"/>
      <c r="E56" s="78"/>
      <c r="F56" s="78"/>
      <c r="G56" s="78"/>
      <c r="H56" s="78"/>
      <c r="I56" s="78"/>
      <c r="J56" s="79" t="s">
        <v>2</v>
      </c>
      <c r="K56" s="80" t="s">
        <v>563</v>
      </c>
      <c r="L56" s="81" t="s">
        <v>564</v>
      </c>
      <c r="M56" s="81" t="s">
        <v>565</v>
      </c>
      <c r="N56" s="81" t="s">
        <v>566</v>
      </c>
      <c r="O56" s="82" t="s">
        <v>567</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bnp8HTGBLGP70JQ5OoEfGEF3h+shQ13ZMg+R4DyCcURLkqqmy1VUqpRH88/gWz2bwmsHc9JEmfEXGaNJcdcJA==" saltValue="ebCMYtGuJAGMTzWumHoLX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550</v>
      </c>
      <c r="G54" s="116" t="s">
        <v>551</v>
      </c>
      <c r="H54" s="117" t="s">
        <v>552</v>
      </c>
    </row>
    <row r="55" spans="2:8" ht="52.5" customHeight="1" x14ac:dyDescent="0.2">
      <c r="B55" s="118"/>
      <c r="C55" s="1252" t="s">
        <v>48</v>
      </c>
      <c r="D55" s="1252"/>
      <c r="E55" s="1253"/>
      <c r="F55" s="119">
        <v>1577</v>
      </c>
      <c r="G55" s="119">
        <v>2221</v>
      </c>
      <c r="H55" s="120">
        <v>3714</v>
      </c>
    </row>
    <row r="56" spans="2:8" ht="52.5" customHeight="1" x14ac:dyDescent="0.2">
      <c r="B56" s="121"/>
      <c r="C56" s="1254" t="s">
        <v>49</v>
      </c>
      <c r="D56" s="1254"/>
      <c r="E56" s="1255"/>
      <c r="F56" s="122" t="s">
        <v>507</v>
      </c>
      <c r="G56" s="122" t="s">
        <v>507</v>
      </c>
      <c r="H56" s="123" t="s">
        <v>507</v>
      </c>
    </row>
    <row r="57" spans="2:8" ht="53.25" customHeight="1" x14ac:dyDescent="0.2">
      <c r="B57" s="121"/>
      <c r="C57" s="1256" t="s">
        <v>50</v>
      </c>
      <c r="D57" s="1256"/>
      <c r="E57" s="1257"/>
      <c r="F57" s="124">
        <v>1134</v>
      </c>
      <c r="G57" s="124">
        <v>1062</v>
      </c>
      <c r="H57" s="125">
        <v>1190</v>
      </c>
    </row>
    <row r="58" spans="2:8" ht="45.75" customHeight="1" x14ac:dyDescent="0.2">
      <c r="B58" s="126"/>
      <c r="C58" s="1244" t="s">
        <v>576</v>
      </c>
      <c r="D58" s="1245"/>
      <c r="E58" s="1246"/>
      <c r="F58" s="127">
        <v>944</v>
      </c>
      <c r="G58" s="127">
        <v>866</v>
      </c>
      <c r="H58" s="128">
        <v>998</v>
      </c>
    </row>
    <row r="59" spans="2:8" ht="45.75" customHeight="1" x14ac:dyDescent="0.2">
      <c r="B59" s="126"/>
      <c r="C59" s="1244" t="s">
        <v>577</v>
      </c>
      <c r="D59" s="1245"/>
      <c r="E59" s="1246"/>
      <c r="F59" s="127">
        <v>128</v>
      </c>
      <c r="G59" s="127">
        <v>128</v>
      </c>
      <c r="H59" s="128">
        <v>128</v>
      </c>
    </row>
    <row r="60" spans="2:8" ht="45.75" customHeight="1" x14ac:dyDescent="0.2">
      <c r="B60" s="126"/>
      <c r="C60" s="1244" t="s">
        <v>579</v>
      </c>
      <c r="D60" s="1245"/>
      <c r="E60" s="1246"/>
      <c r="F60" s="127">
        <v>22</v>
      </c>
      <c r="G60" s="127">
        <v>24</v>
      </c>
      <c r="H60" s="128">
        <v>25</v>
      </c>
    </row>
    <row r="61" spans="2:8" ht="45.75" customHeight="1" x14ac:dyDescent="0.2">
      <c r="B61" s="126"/>
      <c r="C61" s="1244" t="s">
        <v>578</v>
      </c>
      <c r="D61" s="1245"/>
      <c r="E61" s="1246"/>
      <c r="F61" s="127">
        <v>19</v>
      </c>
      <c r="G61" s="127">
        <v>19</v>
      </c>
      <c r="H61" s="128">
        <v>19</v>
      </c>
    </row>
    <row r="62" spans="2:8" ht="45.75" customHeight="1" thickBot="1" x14ac:dyDescent="0.25">
      <c r="B62" s="129"/>
      <c r="C62" s="1247" t="s">
        <v>580</v>
      </c>
      <c r="D62" s="1248"/>
      <c r="E62" s="1249"/>
      <c r="F62" s="130">
        <v>5</v>
      </c>
      <c r="G62" s="130">
        <v>5</v>
      </c>
      <c r="H62" s="131">
        <v>5</v>
      </c>
    </row>
    <row r="63" spans="2:8" ht="52.5" customHeight="1" thickBot="1" x14ac:dyDescent="0.25">
      <c r="B63" s="132"/>
      <c r="C63" s="1250" t="s">
        <v>51</v>
      </c>
      <c r="D63" s="1250"/>
      <c r="E63" s="1251"/>
      <c r="F63" s="133">
        <v>2711</v>
      </c>
      <c r="G63" s="133">
        <v>3283</v>
      </c>
      <c r="H63" s="134">
        <v>4904</v>
      </c>
    </row>
    <row r="64" spans="2:8" ht="13.2" x14ac:dyDescent="0.2"/>
  </sheetData>
  <sheetProtection algorithmName="SHA-512" hashValue="w7EDZw3odZcINjRRI4YRHARSvmu5Aan/NN4SQt+rYayG1FO/WO2nSTtMIAUMmL67gBaZWBIpPplw28gZb0R7RA==" saltValue="bCV6m5mDb75Sc6BsxDvL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548</v>
      </c>
      <c r="J40" s="100" t="s">
        <v>549</v>
      </c>
      <c r="K40" s="100" t="s">
        <v>550</v>
      </c>
      <c r="L40" s="100" t="s">
        <v>551</v>
      </c>
      <c r="M40" s="101" t="s">
        <v>552</v>
      </c>
    </row>
    <row r="41" spans="2:13" ht="27.75" customHeight="1" x14ac:dyDescent="0.2">
      <c r="B41" s="1258" t="s">
        <v>30</v>
      </c>
      <c r="C41" s="1259"/>
      <c r="D41" s="102"/>
      <c r="E41" s="1264" t="s">
        <v>31</v>
      </c>
      <c r="F41" s="1264"/>
      <c r="G41" s="1264"/>
      <c r="H41" s="1265"/>
      <c r="I41" s="351">
        <v>28423</v>
      </c>
      <c r="J41" s="352">
        <v>28609</v>
      </c>
      <c r="K41" s="352">
        <v>28534</v>
      </c>
      <c r="L41" s="352">
        <v>28413</v>
      </c>
      <c r="M41" s="353">
        <v>27912</v>
      </c>
    </row>
    <row r="42" spans="2:13" ht="27.75" customHeight="1" x14ac:dyDescent="0.2">
      <c r="B42" s="1260"/>
      <c r="C42" s="1261"/>
      <c r="D42" s="103"/>
      <c r="E42" s="1266" t="s">
        <v>32</v>
      </c>
      <c r="F42" s="1266"/>
      <c r="G42" s="1266"/>
      <c r="H42" s="1267"/>
      <c r="I42" s="354">
        <v>361</v>
      </c>
      <c r="J42" s="355">
        <v>173</v>
      </c>
      <c r="K42" s="355">
        <v>470</v>
      </c>
      <c r="L42" s="355">
        <v>470</v>
      </c>
      <c r="M42" s="356">
        <v>380</v>
      </c>
    </row>
    <row r="43" spans="2:13" ht="27.75" customHeight="1" x14ac:dyDescent="0.2">
      <c r="B43" s="1260"/>
      <c r="C43" s="1261"/>
      <c r="D43" s="103"/>
      <c r="E43" s="1266" t="s">
        <v>33</v>
      </c>
      <c r="F43" s="1266"/>
      <c r="G43" s="1266"/>
      <c r="H43" s="1267"/>
      <c r="I43" s="354">
        <v>6289</v>
      </c>
      <c r="J43" s="355">
        <v>5156</v>
      </c>
      <c r="K43" s="355">
        <v>4435</v>
      </c>
      <c r="L43" s="355">
        <v>3787</v>
      </c>
      <c r="M43" s="356">
        <v>3261</v>
      </c>
    </row>
    <row r="44" spans="2:13" ht="27.75" customHeight="1" x14ac:dyDescent="0.2">
      <c r="B44" s="1260"/>
      <c r="C44" s="1261"/>
      <c r="D44" s="103"/>
      <c r="E44" s="1266" t="s">
        <v>34</v>
      </c>
      <c r="F44" s="1266"/>
      <c r="G44" s="1266"/>
      <c r="H44" s="1267"/>
      <c r="I44" s="354">
        <v>2270</v>
      </c>
      <c r="J44" s="355">
        <v>4270</v>
      </c>
      <c r="K44" s="355">
        <v>4269</v>
      </c>
      <c r="L44" s="355">
        <v>4231</v>
      </c>
      <c r="M44" s="356">
        <v>4141</v>
      </c>
    </row>
    <row r="45" spans="2:13" ht="27.75" customHeight="1" x14ac:dyDescent="0.2">
      <c r="B45" s="1260"/>
      <c r="C45" s="1261"/>
      <c r="D45" s="103"/>
      <c r="E45" s="1266" t="s">
        <v>35</v>
      </c>
      <c r="F45" s="1266"/>
      <c r="G45" s="1266"/>
      <c r="H45" s="1267"/>
      <c r="I45" s="354">
        <v>5822</v>
      </c>
      <c r="J45" s="355">
        <v>5466</v>
      </c>
      <c r="K45" s="355">
        <v>5240</v>
      </c>
      <c r="L45" s="355">
        <v>4891</v>
      </c>
      <c r="M45" s="356">
        <v>4842</v>
      </c>
    </row>
    <row r="46" spans="2:13" ht="27.75" customHeight="1" x14ac:dyDescent="0.2">
      <c r="B46" s="1260"/>
      <c r="C46" s="1261"/>
      <c r="D46" s="104"/>
      <c r="E46" s="1266" t="s">
        <v>36</v>
      </c>
      <c r="F46" s="1266"/>
      <c r="G46" s="1266"/>
      <c r="H46" s="1267"/>
      <c r="I46" s="354" t="s">
        <v>507</v>
      </c>
      <c r="J46" s="355" t="s">
        <v>507</v>
      </c>
      <c r="K46" s="355" t="s">
        <v>507</v>
      </c>
      <c r="L46" s="355" t="s">
        <v>507</v>
      </c>
      <c r="M46" s="356" t="s">
        <v>507</v>
      </c>
    </row>
    <row r="47" spans="2:13" ht="27.75" customHeight="1" x14ac:dyDescent="0.2">
      <c r="B47" s="1260"/>
      <c r="C47" s="1261"/>
      <c r="D47" s="105"/>
      <c r="E47" s="1268" t="s">
        <v>37</v>
      </c>
      <c r="F47" s="1269"/>
      <c r="G47" s="1269"/>
      <c r="H47" s="1270"/>
      <c r="I47" s="354" t="s">
        <v>507</v>
      </c>
      <c r="J47" s="355" t="s">
        <v>507</v>
      </c>
      <c r="K47" s="355" t="s">
        <v>507</v>
      </c>
      <c r="L47" s="355" t="s">
        <v>507</v>
      </c>
      <c r="M47" s="356" t="s">
        <v>507</v>
      </c>
    </row>
    <row r="48" spans="2:13" ht="27.75" customHeight="1" x14ac:dyDescent="0.2">
      <c r="B48" s="1260"/>
      <c r="C48" s="1261"/>
      <c r="D48" s="103"/>
      <c r="E48" s="1266" t="s">
        <v>38</v>
      </c>
      <c r="F48" s="1266"/>
      <c r="G48" s="1266"/>
      <c r="H48" s="1267"/>
      <c r="I48" s="354" t="s">
        <v>507</v>
      </c>
      <c r="J48" s="355" t="s">
        <v>507</v>
      </c>
      <c r="K48" s="355" t="s">
        <v>507</v>
      </c>
      <c r="L48" s="355" t="s">
        <v>507</v>
      </c>
      <c r="M48" s="356" t="s">
        <v>507</v>
      </c>
    </row>
    <row r="49" spans="2:13" ht="27.75" customHeight="1" x14ac:dyDescent="0.2">
      <c r="B49" s="1262"/>
      <c r="C49" s="1263"/>
      <c r="D49" s="103"/>
      <c r="E49" s="1266" t="s">
        <v>39</v>
      </c>
      <c r="F49" s="1266"/>
      <c r="G49" s="1266"/>
      <c r="H49" s="1267"/>
      <c r="I49" s="354" t="s">
        <v>507</v>
      </c>
      <c r="J49" s="355" t="s">
        <v>507</v>
      </c>
      <c r="K49" s="355" t="s">
        <v>507</v>
      </c>
      <c r="L49" s="355" t="s">
        <v>507</v>
      </c>
      <c r="M49" s="356" t="s">
        <v>507</v>
      </c>
    </row>
    <row r="50" spans="2:13" ht="27.75" customHeight="1" x14ac:dyDescent="0.2">
      <c r="B50" s="1271" t="s">
        <v>40</v>
      </c>
      <c r="C50" s="1272"/>
      <c r="D50" s="106"/>
      <c r="E50" s="1266" t="s">
        <v>41</v>
      </c>
      <c r="F50" s="1266"/>
      <c r="G50" s="1266"/>
      <c r="H50" s="1267"/>
      <c r="I50" s="354">
        <v>3578</v>
      </c>
      <c r="J50" s="355">
        <v>3527</v>
      </c>
      <c r="K50" s="355">
        <v>3350</v>
      </c>
      <c r="L50" s="355">
        <v>4103</v>
      </c>
      <c r="M50" s="356">
        <v>5893</v>
      </c>
    </row>
    <row r="51" spans="2:13" ht="27.75" customHeight="1" x14ac:dyDescent="0.2">
      <c r="B51" s="1260"/>
      <c r="C51" s="1261"/>
      <c r="D51" s="103"/>
      <c r="E51" s="1266" t="s">
        <v>42</v>
      </c>
      <c r="F51" s="1266"/>
      <c r="G51" s="1266"/>
      <c r="H51" s="1267"/>
      <c r="I51" s="354">
        <v>7189</v>
      </c>
      <c r="J51" s="355">
        <v>5617</v>
      </c>
      <c r="K51" s="355">
        <v>5083</v>
      </c>
      <c r="L51" s="355">
        <v>4655</v>
      </c>
      <c r="M51" s="356">
        <v>4200</v>
      </c>
    </row>
    <row r="52" spans="2:13" ht="27.75" customHeight="1" x14ac:dyDescent="0.2">
      <c r="B52" s="1262"/>
      <c r="C52" s="1263"/>
      <c r="D52" s="103"/>
      <c r="E52" s="1266" t="s">
        <v>43</v>
      </c>
      <c r="F52" s="1266"/>
      <c r="G52" s="1266"/>
      <c r="H52" s="1267"/>
      <c r="I52" s="354">
        <v>29376</v>
      </c>
      <c r="J52" s="355">
        <v>29244</v>
      </c>
      <c r="K52" s="355">
        <v>28495</v>
      </c>
      <c r="L52" s="355">
        <v>27721</v>
      </c>
      <c r="M52" s="356">
        <v>27313</v>
      </c>
    </row>
    <row r="53" spans="2:13" ht="27.75" customHeight="1" thickBot="1" x14ac:dyDescent="0.25">
      <c r="B53" s="1273" t="s">
        <v>44</v>
      </c>
      <c r="C53" s="1274"/>
      <c r="D53" s="107"/>
      <c r="E53" s="1275" t="s">
        <v>45</v>
      </c>
      <c r="F53" s="1275"/>
      <c r="G53" s="1275"/>
      <c r="H53" s="1276"/>
      <c r="I53" s="357">
        <v>3022</v>
      </c>
      <c r="J53" s="358">
        <v>5286</v>
      </c>
      <c r="K53" s="358">
        <v>6020</v>
      </c>
      <c r="L53" s="358">
        <v>5314</v>
      </c>
      <c r="M53" s="359">
        <v>3130</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QxVKHqOdTHb2qyuedi0A0NgINOoBcTHmlZwEcK/zAwnxlGgn1Yn2QB+YuK25OuEba4+5ykLKp3l5AvZJHL+qA==" saltValue="D5lCj+ymply7Bv0uJy62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8" customWidth="1"/>
    <col min="2" max="107" width="2.44140625" style="368" customWidth="1"/>
    <col min="108" max="108" width="6.109375" style="370" customWidth="1"/>
    <col min="109" max="109" width="5.88671875" style="369" customWidth="1"/>
    <col min="110" max="16384" width="8.6640625" style="368" hidden="1"/>
  </cols>
  <sheetData>
    <row r="1" spans="1:109" ht="42.75" customHeight="1" x14ac:dyDescent="0.2">
      <c r="A1" s="403"/>
      <c r="B1" s="402"/>
      <c r="DD1" s="368"/>
      <c r="DE1" s="368"/>
    </row>
    <row r="2" spans="1:109" ht="25.5" customHeight="1" x14ac:dyDescent="0.2">
      <c r="A2" s="401"/>
      <c r="C2" s="401"/>
      <c r="O2" s="401"/>
      <c r="P2" s="401"/>
      <c r="Q2" s="401"/>
      <c r="R2" s="401"/>
      <c r="S2" s="401"/>
      <c r="T2" s="401"/>
      <c r="U2" s="401"/>
      <c r="V2" s="401"/>
      <c r="W2" s="401"/>
      <c r="X2" s="401"/>
      <c r="Y2" s="401"/>
      <c r="Z2" s="401"/>
      <c r="AA2" s="401"/>
      <c r="AB2" s="401"/>
      <c r="AC2" s="401"/>
      <c r="AD2" s="401"/>
      <c r="AE2" s="401"/>
      <c r="AF2" s="401"/>
      <c r="AG2" s="401"/>
      <c r="AH2" s="401"/>
      <c r="AI2" s="401"/>
      <c r="AU2" s="401"/>
      <c r="BG2" s="401"/>
      <c r="BS2" s="401"/>
      <c r="CE2" s="401"/>
      <c r="CQ2" s="401"/>
      <c r="DD2" s="368"/>
      <c r="DE2" s="368"/>
    </row>
    <row r="3" spans="1:109" ht="25.5" customHeight="1" x14ac:dyDescent="0.2">
      <c r="A3" s="401"/>
      <c r="C3" s="401"/>
      <c r="O3" s="401"/>
      <c r="P3" s="401"/>
      <c r="Q3" s="401"/>
      <c r="R3" s="401"/>
      <c r="S3" s="401"/>
      <c r="T3" s="401"/>
      <c r="U3" s="401"/>
      <c r="V3" s="401"/>
      <c r="W3" s="401"/>
      <c r="X3" s="401"/>
      <c r="Y3" s="401"/>
      <c r="Z3" s="401"/>
      <c r="AA3" s="401"/>
      <c r="AB3" s="401"/>
      <c r="AC3" s="401"/>
      <c r="AD3" s="401"/>
      <c r="AE3" s="401"/>
      <c r="AF3" s="401"/>
      <c r="AG3" s="401"/>
      <c r="AH3" s="401"/>
      <c r="AI3" s="401"/>
      <c r="AU3" s="401"/>
      <c r="BG3" s="401"/>
      <c r="BS3" s="401"/>
      <c r="CE3" s="401"/>
      <c r="CQ3" s="401"/>
      <c r="DD3" s="368"/>
      <c r="DE3" s="368"/>
    </row>
    <row r="4" spans="1:109" s="255" customFormat="1" ht="13.2" x14ac:dyDescent="0.2">
      <c r="A4" s="401"/>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401"/>
      <c r="BN4" s="401"/>
      <c r="BO4" s="401"/>
      <c r="BP4" s="401"/>
      <c r="BQ4" s="401"/>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row>
    <row r="5" spans="1:109" s="255" customFormat="1" ht="13.2" x14ac:dyDescent="0.2">
      <c r="A5" s="401"/>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row>
    <row r="6" spans="1:109" s="255" customFormat="1" ht="13.2" x14ac:dyDescent="0.2">
      <c r="A6" s="401"/>
      <c r="B6" s="401"/>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row>
    <row r="7" spans="1:109" s="255" customFormat="1" ht="13.2" x14ac:dyDescent="0.2">
      <c r="A7" s="401"/>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1"/>
      <c r="AL7" s="401"/>
      <c r="AM7" s="401"/>
      <c r="AN7" s="401"/>
      <c r="AO7" s="401"/>
      <c r="AP7" s="401"/>
      <c r="AQ7" s="401"/>
      <c r="AR7" s="401"/>
      <c r="AS7" s="401"/>
      <c r="AT7" s="401"/>
      <c r="AU7" s="401"/>
      <c r="AV7" s="401"/>
      <c r="AW7" s="401"/>
      <c r="AX7" s="401"/>
      <c r="AY7" s="401"/>
      <c r="AZ7" s="401"/>
      <c r="BA7" s="401"/>
      <c r="BB7" s="401"/>
      <c r="BC7" s="401"/>
      <c r="BD7" s="401"/>
      <c r="BE7" s="401"/>
      <c r="BF7" s="401"/>
      <c r="BG7" s="401"/>
      <c r="BH7" s="401"/>
      <c r="BI7" s="401"/>
      <c r="BJ7" s="401"/>
      <c r="BK7" s="401"/>
      <c r="BL7" s="401"/>
      <c r="BM7" s="401"/>
      <c r="BN7" s="401"/>
      <c r="BO7" s="401"/>
      <c r="BP7" s="401"/>
      <c r="BQ7" s="401"/>
      <c r="BR7" s="401"/>
      <c r="BS7" s="401"/>
      <c r="BT7" s="401"/>
      <c r="BU7" s="401"/>
      <c r="BV7" s="401"/>
      <c r="BW7" s="401"/>
      <c r="BX7" s="401"/>
      <c r="BY7" s="401"/>
      <c r="BZ7" s="401"/>
      <c r="CA7" s="401"/>
      <c r="CB7" s="401"/>
      <c r="CC7" s="401"/>
      <c r="CD7" s="401"/>
      <c r="CE7" s="401"/>
      <c r="CF7" s="401"/>
      <c r="CG7" s="401"/>
      <c r="CH7" s="401"/>
      <c r="CI7" s="401"/>
      <c r="CJ7" s="401"/>
      <c r="CK7" s="401"/>
      <c r="CL7" s="401"/>
      <c r="CM7" s="401"/>
      <c r="CN7" s="401"/>
      <c r="CO7" s="401"/>
      <c r="CP7" s="401"/>
      <c r="CQ7" s="401"/>
      <c r="CR7" s="401"/>
      <c r="CS7" s="401"/>
      <c r="CT7" s="401"/>
      <c r="CU7" s="401"/>
      <c r="CV7" s="401"/>
      <c r="CW7" s="401"/>
      <c r="CX7" s="401"/>
      <c r="CY7" s="401"/>
      <c r="CZ7" s="401"/>
      <c r="DA7" s="401"/>
      <c r="DB7" s="401"/>
      <c r="DC7" s="401"/>
      <c r="DD7" s="401"/>
      <c r="DE7" s="401"/>
    </row>
    <row r="8" spans="1:109" s="255" customFormat="1" ht="13.2" x14ac:dyDescent="0.2">
      <c r="A8" s="401"/>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c r="BD8" s="401"/>
      <c r="BE8" s="401"/>
      <c r="BF8" s="401"/>
      <c r="BG8" s="401"/>
      <c r="BH8" s="401"/>
      <c r="BI8" s="401"/>
      <c r="BJ8" s="401"/>
      <c r="BK8" s="401"/>
      <c r="BL8" s="401"/>
      <c r="BM8" s="401"/>
      <c r="BN8" s="401"/>
      <c r="BO8" s="401"/>
      <c r="BP8" s="401"/>
      <c r="BQ8" s="401"/>
      <c r="BR8" s="401"/>
      <c r="BS8" s="401"/>
      <c r="BT8" s="401"/>
      <c r="BU8" s="401"/>
      <c r="BV8" s="401"/>
      <c r="BW8" s="401"/>
      <c r="BX8" s="401"/>
      <c r="BY8" s="401"/>
      <c r="BZ8" s="401"/>
      <c r="CA8" s="401"/>
      <c r="CB8" s="401"/>
      <c r="CC8" s="401"/>
      <c r="CD8" s="401"/>
      <c r="CE8" s="401"/>
      <c r="CF8" s="401"/>
      <c r="CG8" s="401"/>
      <c r="CH8" s="401"/>
      <c r="CI8" s="401"/>
      <c r="CJ8" s="401"/>
      <c r="CK8" s="401"/>
      <c r="CL8" s="401"/>
      <c r="CM8" s="401"/>
      <c r="CN8" s="401"/>
      <c r="CO8" s="401"/>
      <c r="CP8" s="401"/>
      <c r="CQ8" s="401"/>
      <c r="CR8" s="401"/>
      <c r="CS8" s="401"/>
      <c r="CT8" s="401"/>
      <c r="CU8" s="401"/>
      <c r="CV8" s="401"/>
      <c r="CW8" s="401"/>
      <c r="CX8" s="401"/>
      <c r="CY8" s="401"/>
      <c r="CZ8" s="401"/>
      <c r="DA8" s="401"/>
      <c r="DB8" s="401"/>
      <c r="DC8" s="401"/>
      <c r="DD8" s="401"/>
      <c r="DE8" s="401"/>
    </row>
    <row r="9" spans="1:109" s="255" customFormat="1" ht="13.2" x14ac:dyDescent="0.2">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c r="BV9" s="401"/>
      <c r="BW9" s="401"/>
      <c r="BX9" s="401"/>
      <c r="BY9" s="401"/>
      <c r="BZ9" s="401"/>
      <c r="CA9" s="401"/>
      <c r="CB9" s="401"/>
      <c r="CC9" s="401"/>
      <c r="CD9" s="401"/>
      <c r="CE9" s="401"/>
      <c r="CF9" s="401"/>
      <c r="CG9" s="401"/>
      <c r="CH9" s="401"/>
      <c r="CI9" s="401"/>
      <c r="CJ9" s="401"/>
      <c r="CK9" s="401"/>
      <c r="CL9" s="401"/>
      <c r="CM9" s="401"/>
      <c r="CN9" s="401"/>
      <c r="CO9" s="401"/>
      <c r="CP9" s="401"/>
      <c r="CQ9" s="401"/>
      <c r="CR9" s="401"/>
      <c r="CS9" s="401"/>
      <c r="CT9" s="401"/>
      <c r="CU9" s="401"/>
      <c r="CV9" s="401"/>
      <c r="CW9" s="401"/>
      <c r="CX9" s="401"/>
      <c r="CY9" s="401"/>
      <c r="CZ9" s="401"/>
      <c r="DA9" s="401"/>
      <c r="DB9" s="401"/>
      <c r="DC9" s="401"/>
      <c r="DD9" s="401"/>
      <c r="DE9" s="401"/>
    </row>
    <row r="10" spans="1:109" s="255" customFormat="1" ht="13.2" x14ac:dyDescent="0.2">
      <c r="A10" s="401"/>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c r="BV10" s="401"/>
      <c r="BW10" s="401"/>
      <c r="BX10" s="401"/>
      <c r="BY10" s="401"/>
      <c r="BZ10" s="401"/>
      <c r="CA10" s="401"/>
      <c r="CB10" s="401"/>
      <c r="CC10" s="401"/>
      <c r="CD10" s="401"/>
      <c r="CE10" s="401"/>
      <c r="CF10" s="401"/>
      <c r="CG10" s="401"/>
      <c r="CH10" s="401"/>
      <c r="CI10" s="401"/>
      <c r="CJ10" s="401"/>
      <c r="CK10" s="401"/>
      <c r="CL10" s="401"/>
      <c r="CM10" s="401"/>
      <c r="CN10" s="401"/>
      <c r="CO10" s="401"/>
      <c r="CP10" s="401"/>
      <c r="CQ10" s="401"/>
      <c r="CR10" s="401"/>
      <c r="CS10" s="401"/>
      <c r="CT10" s="401"/>
      <c r="CU10" s="401"/>
      <c r="CV10" s="401"/>
      <c r="CW10" s="401"/>
      <c r="CX10" s="401"/>
      <c r="CY10" s="401"/>
      <c r="CZ10" s="401"/>
      <c r="DA10" s="401"/>
      <c r="DB10" s="401"/>
      <c r="DC10" s="401"/>
      <c r="DD10" s="401"/>
      <c r="DE10" s="401"/>
    </row>
    <row r="11" spans="1:109" s="255" customFormat="1" ht="13.2" x14ac:dyDescent="0.2">
      <c r="A11" s="401"/>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row>
    <row r="12" spans="1:109" s="255" customFormat="1" ht="13.2" x14ac:dyDescent="0.2">
      <c r="A12" s="401"/>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c r="BX12" s="401"/>
      <c r="BY12" s="401"/>
      <c r="BZ12" s="401"/>
      <c r="CA12" s="401"/>
      <c r="CB12" s="401"/>
      <c r="CC12" s="401"/>
      <c r="CD12" s="401"/>
      <c r="CE12" s="401"/>
      <c r="CF12" s="401"/>
      <c r="CG12" s="401"/>
      <c r="CH12" s="401"/>
      <c r="CI12" s="401"/>
      <c r="CJ12" s="401"/>
      <c r="CK12" s="401"/>
      <c r="CL12" s="401"/>
      <c r="CM12" s="401"/>
      <c r="CN12" s="401"/>
      <c r="CO12" s="401"/>
      <c r="CP12" s="401"/>
      <c r="CQ12" s="401"/>
      <c r="CR12" s="401"/>
      <c r="CS12" s="401"/>
      <c r="CT12" s="401"/>
      <c r="CU12" s="401"/>
      <c r="CV12" s="401"/>
      <c r="CW12" s="401"/>
      <c r="CX12" s="401"/>
      <c r="CY12" s="401"/>
      <c r="CZ12" s="401"/>
      <c r="DA12" s="401"/>
      <c r="DB12" s="401"/>
      <c r="DC12" s="401"/>
      <c r="DD12" s="401"/>
      <c r="DE12" s="401"/>
    </row>
    <row r="13" spans="1:109" s="255" customFormat="1" ht="13.2" x14ac:dyDescent="0.2">
      <c r="A13" s="401"/>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c r="BV13" s="401"/>
      <c r="BW13" s="401"/>
      <c r="BX13" s="401"/>
      <c r="BY13" s="401"/>
      <c r="BZ13" s="401"/>
      <c r="CA13" s="401"/>
      <c r="CB13" s="401"/>
      <c r="CC13" s="401"/>
      <c r="CD13" s="401"/>
      <c r="CE13" s="401"/>
      <c r="CF13" s="401"/>
      <c r="CG13" s="401"/>
      <c r="CH13" s="401"/>
      <c r="CI13" s="401"/>
      <c r="CJ13" s="401"/>
      <c r="CK13" s="401"/>
      <c r="CL13" s="401"/>
      <c r="CM13" s="401"/>
      <c r="CN13" s="401"/>
      <c r="CO13" s="401"/>
      <c r="CP13" s="401"/>
      <c r="CQ13" s="401"/>
      <c r="CR13" s="401"/>
      <c r="CS13" s="401"/>
      <c r="CT13" s="401"/>
      <c r="CU13" s="401"/>
      <c r="CV13" s="401"/>
      <c r="CW13" s="401"/>
      <c r="CX13" s="401"/>
      <c r="CY13" s="401"/>
      <c r="CZ13" s="401"/>
      <c r="DA13" s="401"/>
      <c r="DB13" s="401"/>
      <c r="DC13" s="401"/>
      <c r="DD13" s="401"/>
      <c r="DE13" s="401"/>
    </row>
    <row r="14" spans="1:109" s="255" customFormat="1" ht="13.2" x14ac:dyDescent="0.2">
      <c r="A14" s="401"/>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c r="BV14" s="401"/>
      <c r="BW14" s="401"/>
      <c r="BX14" s="401"/>
      <c r="BY14" s="401"/>
      <c r="BZ14" s="401"/>
      <c r="CA14" s="401"/>
      <c r="CB14" s="401"/>
      <c r="CC14" s="401"/>
      <c r="CD14" s="401"/>
      <c r="CE14" s="401"/>
      <c r="CF14" s="401"/>
      <c r="CG14" s="401"/>
      <c r="CH14" s="401"/>
      <c r="CI14" s="401"/>
      <c r="CJ14" s="401"/>
      <c r="CK14" s="401"/>
      <c r="CL14" s="401"/>
      <c r="CM14" s="401"/>
      <c r="CN14" s="401"/>
      <c r="CO14" s="401"/>
      <c r="CP14" s="401"/>
      <c r="CQ14" s="401"/>
      <c r="CR14" s="401"/>
      <c r="CS14" s="401"/>
      <c r="CT14" s="401"/>
      <c r="CU14" s="401"/>
      <c r="CV14" s="401"/>
      <c r="CW14" s="401"/>
      <c r="CX14" s="401"/>
      <c r="CY14" s="401"/>
      <c r="CZ14" s="401"/>
      <c r="DA14" s="401"/>
      <c r="DB14" s="401"/>
      <c r="DC14" s="401"/>
      <c r="DD14" s="401"/>
      <c r="DE14" s="401"/>
    </row>
    <row r="15" spans="1:109" s="255" customFormat="1" ht="13.2" x14ac:dyDescent="0.2">
      <c r="A15" s="368"/>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401"/>
      <c r="AR15" s="401"/>
      <c r="AS15" s="401"/>
      <c r="AT15" s="401"/>
      <c r="AU15" s="401"/>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c r="BV15" s="401"/>
      <c r="BW15" s="401"/>
      <c r="BX15" s="401"/>
      <c r="BY15" s="401"/>
      <c r="BZ15" s="401"/>
      <c r="CA15" s="401"/>
      <c r="CB15" s="401"/>
      <c r="CC15" s="401"/>
      <c r="CD15" s="401"/>
      <c r="CE15" s="401"/>
      <c r="CF15" s="401"/>
      <c r="CG15" s="401"/>
      <c r="CH15" s="401"/>
      <c r="CI15" s="401"/>
      <c r="CJ15" s="401"/>
      <c r="CK15" s="401"/>
      <c r="CL15" s="401"/>
      <c r="CM15" s="401"/>
      <c r="CN15" s="401"/>
      <c r="CO15" s="401"/>
      <c r="CP15" s="401"/>
      <c r="CQ15" s="401"/>
      <c r="CR15" s="401"/>
      <c r="CS15" s="401"/>
      <c r="CT15" s="401"/>
      <c r="CU15" s="401"/>
      <c r="CV15" s="401"/>
      <c r="CW15" s="401"/>
      <c r="CX15" s="401"/>
      <c r="CY15" s="401"/>
      <c r="CZ15" s="401"/>
      <c r="DA15" s="401"/>
      <c r="DB15" s="401"/>
      <c r="DC15" s="401"/>
      <c r="DD15" s="401"/>
      <c r="DE15" s="401"/>
    </row>
    <row r="16" spans="1:109" s="255" customFormat="1" ht="13.2" x14ac:dyDescent="0.2">
      <c r="A16" s="368"/>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c r="BV16" s="401"/>
      <c r="BW16" s="401"/>
      <c r="BX16" s="401"/>
      <c r="BY16" s="401"/>
      <c r="BZ16" s="401"/>
      <c r="CA16" s="401"/>
      <c r="CB16" s="401"/>
      <c r="CC16" s="401"/>
      <c r="CD16" s="401"/>
      <c r="CE16" s="401"/>
      <c r="CF16" s="401"/>
      <c r="CG16" s="401"/>
      <c r="CH16" s="401"/>
      <c r="CI16" s="401"/>
      <c r="CJ16" s="401"/>
      <c r="CK16" s="401"/>
      <c r="CL16" s="401"/>
      <c r="CM16" s="401"/>
      <c r="CN16" s="401"/>
      <c r="CO16" s="401"/>
      <c r="CP16" s="401"/>
      <c r="CQ16" s="401"/>
      <c r="CR16" s="401"/>
      <c r="CS16" s="401"/>
      <c r="CT16" s="401"/>
      <c r="CU16" s="401"/>
      <c r="CV16" s="401"/>
      <c r="CW16" s="401"/>
      <c r="CX16" s="401"/>
      <c r="CY16" s="401"/>
      <c r="CZ16" s="401"/>
      <c r="DA16" s="401"/>
      <c r="DB16" s="401"/>
      <c r="DC16" s="401"/>
      <c r="DD16" s="401"/>
      <c r="DE16" s="401"/>
    </row>
    <row r="17" spans="1:109" s="255" customFormat="1" ht="13.2" x14ac:dyDescent="0.2">
      <c r="A17" s="368"/>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c r="BV17" s="401"/>
      <c r="BW17" s="401"/>
      <c r="BX17" s="401"/>
      <c r="BY17" s="401"/>
      <c r="BZ17" s="401"/>
      <c r="CA17" s="401"/>
      <c r="CB17" s="401"/>
      <c r="CC17" s="401"/>
      <c r="CD17" s="401"/>
      <c r="CE17" s="401"/>
      <c r="CF17" s="401"/>
      <c r="CG17" s="401"/>
      <c r="CH17" s="401"/>
      <c r="CI17" s="401"/>
      <c r="CJ17" s="401"/>
      <c r="CK17" s="401"/>
      <c r="CL17" s="401"/>
      <c r="CM17" s="401"/>
      <c r="CN17" s="401"/>
      <c r="CO17" s="401"/>
      <c r="CP17" s="401"/>
      <c r="CQ17" s="401"/>
      <c r="CR17" s="401"/>
      <c r="CS17" s="401"/>
      <c r="CT17" s="401"/>
      <c r="CU17" s="401"/>
      <c r="CV17" s="401"/>
      <c r="CW17" s="401"/>
      <c r="CX17" s="401"/>
      <c r="CY17" s="401"/>
      <c r="CZ17" s="401"/>
      <c r="DA17" s="401"/>
      <c r="DB17" s="401"/>
      <c r="DC17" s="401"/>
      <c r="DD17" s="401"/>
      <c r="DE17" s="401"/>
    </row>
    <row r="18" spans="1:109" s="255" customFormat="1" ht="13.2" x14ac:dyDescent="0.2">
      <c r="A18" s="368"/>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401"/>
      <c r="AR18" s="401"/>
      <c r="AS18" s="401"/>
      <c r="AT18" s="401"/>
      <c r="AU18" s="401"/>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c r="BV18" s="401"/>
      <c r="BW18" s="401"/>
      <c r="BX18" s="401"/>
      <c r="BY18" s="401"/>
      <c r="BZ18" s="401"/>
      <c r="CA18" s="401"/>
      <c r="CB18" s="401"/>
      <c r="CC18" s="401"/>
      <c r="CD18" s="401"/>
      <c r="CE18" s="401"/>
      <c r="CF18" s="401"/>
      <c r="CG18" s="401"/>
      <c r="CH18" s="401"/>
      <c r="CI18" s="401"/>
      <c r="CJ18" s="401"/>
      <c r="CK18" s="401"/>
      <c r="CL18" s="401"/>
      <c r="CM18" s="401"/>
      <c r="CN18" s="401"/>
      <c r="CO18" s="401"/>
      <c r="CP18" s="401"/>
      <c r="CQ18" s="401"/>
      <c r="CR18" s="401"/>
      <c r="CS18" s="401"/>
      <c r="CT18" s="401"/>
      <c r="CU18" s="401"/>
      <c r="CV18" s="401"/>
      <c r="CW18" s="401"/>
      <c r="CX18" s="401"/>
      <c r="CY18" s="401"/>
      <c r="CZ18" s="401"/>
      <c r="DA18" s="401"/>
      <c r="DB18" s="401"/>
      <c r="DC18" s="401"/>
      <c r="DD18" s="401"/>
      <c r="DE18" s="401"/>
    </row>
    <row r="19" spans="1:109" ht="13.2" x14ac:dyDescent="0.2">
      <c r="DD19" s="368"/>
      <c r="DE19" s="368"/>
    </row>
    <row r="20" spans="1:109" ht="13.2" x14ac:dyDescent="0.2">
      <c r="DD20" s="368"/>
      <c r="DE20" s="368"/>
    </row>
    <row r="21" spans="1:109" ht="17.25" customHeight="1" x14ac:dyDescent="0.2">
      <c r="B21" s="400"/>
      <c r="C21" s="397"/>
      <c r="D21" s="397"/>
      <c r="E21" s="397"/>
      <c r="F21" s="397"/>
      <c r="G21" s="397"/>
      <c r="H21" s="397"/>
      <c r="I21" s="397"/>
      <c r="J21" s="397"/>
      <c r="K21" s="397"/>
      <c r="L21" s="397"/>
      <c r="M21" s="397"/>
      <c r="N21" s="399"/>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9"/>
      <c r="AU21" s="397"/>
      <c r="AV21" s="397"/>
      <c r="AW21" s="397"/>
      <c r="AX21" s="397"/>
      <c r="AY21" s="397"/>
      <c r="AZ21" s="397"/>
      <c r="BA21" s="397"/>
      <c r="BB21" s="397"/>
      <c r="BC21" s="397"/>
      <c r="BD21" s="397"/>
      <c r="BE21" s="397"/>
      <c r="BF21" s="399"/>
      <c r="BG21" s="397"/>
      <c r="BH21" s="397"/>
      <c r="BI21" s="397"/>
      <c r="BJ21" s="397"/>
      <c r="BK21" s="397"/>
      <c r="BL21" s="397"/>
      <c r="BM21" s="397"/>
      <c r="BN21" s="397"/>
      <c r="BO21" s="397"/>
      <c r="BP21" s="397"/>
      <c r="BQ21" s="397"/>
      <c r="BR21" s="399"/>
      <c r="BS21" s="397"/>
      <c r="BT21" s="397"/>
      <c r="BU21" s="397"/>
      <c r="BV21" s="397"/>
      <c r="BW21" s="397"/>
      <c r="BX21" s="397"/>
      <c r="BY21" s="397"/>
      <c r="BZ21" s="397"/>
      <c r="CA21" s="397"/>
      <c r="CB21" s="397"/>
      <c r="CC21" s="397"/>
      <c r="CD21" s="399"/>
      <c r="CE21" s="397"/>
      <c r="CF21" s="397"/>
      <c r="CG21" s="397"/>
      <c r="CH21" s="397"/>
      <c r="CI21" s="397"/>
      <c r="CJ21" s="397"/>
      <c r="CK21" s="397"/>
      <c r="CL21" s="397"/>
      <c r="CM21" s="397"/>
      <c r="CN21" s="397"/>
      <c r="CO21" s="397"/>
      <c r="CP21" s="399"/>
      <c r="CQ21" s="397"/>
      <c r="CR21" s="397"/>
      <c r="CS21" s="397"/>
      <c r="CT21" s="397"/>
      <c r="CU21" s="397"/>
      <c r="CV21" s="397"/>
      <c r="CW21" s="397"/>
      <c r="CX21" s="397"/>
      <c r="CY21" s="397"/>
      <c r="CZ21" s="397"/>
      <c r="DA21" s="397"/>
      <c r="DB21" s="399"/>
      <c r="DC21" s="397"/>
      <c r="DD21" s="396"/>
      <c r="DE21" s="368"/>
    </row>
    <row r="22" spans="1:109" ht="17.25" customHeight="1" x14ac:dyDescent="0.2">
      <c r="B22" s="369"/>
    </row>
    <row r="23" spans="1:109" ht="13.2" x14ac:dyDescent="0.2">
      <c r="B23" s="369"/>
    </row>
    <row r="24" spans="1:109" ht="13.2" x14ac:dyDescent="0.2">
      <c r="B24" s="369"/>
    </row>
    <row r="25" spans="1:109" ht="13.2" x14ac:dyDescent="0.2">
      <c r="B25" s="369"/>
    </row>
    <row r="26" spans="1:109" ht="13.2" x14ac:dyDescent="0.2">
      <c r="B26" s="369"/>
    </row>
    <row r="27" spans="1:109" ht="13.2" x14ac:dyDescent="0.2">
      <c r="B27" s="369"/>
    </row>
    <row r="28" spans="1:109" ht="13.2" x14ac:dyDescent="0.2">
      <c r="B28" s="369"/>
    </row>
    <row r="29" spans="1:109" ht="13.2" x14ac:dyDescent="0.2">
      <c r="B29" s="369"/>
    </row>
    <row r="30" spans="1:109" ht="13.2" x14ac:dyDescent="0.2">
      <c r="B30" s="369"/>
    </row>
    <row r="31" spans="1:109" ht="13.2" x14ac:dyDescent="0.2">
      <c r="B31" s="369"/>
    </row>
    <row r="32" spans="1:109" ht="13.2" x14ac:dyDescent="0.2">
      <c r="B32" s="369"/>
    </row>
    <row r="33" spans="2:109" ht="13.2" x14ac:dyDescent="0.2">
      <c r="B33" s="369"/>
    </row>
    <row r="34" spans="2:109" ht="13.2" x14ac:dyDescent="0.2">
      <c r="B34" s="369"/>
    </row>
    <row r="35" spans="2:109" ht="13.2" x14ac:dyDescent="0.2">
      <c r="B35" s="369"/>
    </row>
    <row r="36" spans="2:109" ht="13.2" x14ac:dyDescent="0.2">
      <c r="B36" s="369"/>
    </row>
    <row r="37" spans="2:109" ht="13.2" x14ac:dyDescent="0.2">
      <c r="B37" s="369"/>
    </row>
    <row r="38" spans="2:109" ht="13.2" x14ac:dyDescent="0.2">
      <c r="B38" s="369"/>
    </row>
    <row r="39" spans="2:109" ht="13.2" x14ac:dyDescent="0.2">
      <c r="B39" s="373"/>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1"/>
    </row>
    <row r="40" spans="2:109" ht="13.2" x14ac:dyDescent="0.2">
      <c r="B40" s="388"/>
      <c r="DD40" s="388"/>
      <c r="DE40" s="368"/>
    </row>
    <row r="41" spans="2:109" ht="16.2" x14ac:dyDescent="0.2">
      <c r="B41" s="398" t="s">
        <v>592</v>
      </c>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397"/>
      <c r="CS41" s="397"/>
      <c r="CT41" s="397"/>
      <c r="CU41" s="397"/>
      <c r="CV41" s="397"/>
      <c r="CW41" s="397"/>
      <c r="CX41" s="397"/>
      <c r="CY41" s="397"/>
      <c r="CZ41" s="397"/>
      <c r="DA41" s="397"/>
      <c r="DB41" s="397"/>
      <c r="DC41" s="397"/>
      <c r="DD41" s="396"/>
    </row>
    <row r="42" spans="2:109" ht="13.2" x14ac:dyDescent="0.2">
      <c r="B42" s="369"/>
      <c r="G42" s="384"/>
      <c r="I42" s="383"/>
      <c r="J42" s="383"/>
      <c r="K42" s="383"/>
      <c r="AM42" s="384"/>
      <c r="AN42" s="384" t="s">
        <v>588</v>
      </c>
      <c r="AP42" s="383"/>
      <c r="AQ42" s="383"/>
      <c r="AR42" s="383"/>
      <c r="AY42" s="384"/>
      <c r="BA42" s="383"/>
      <c r="BB42" s="383"/>
      <c r="BC42" s="383"/>
      <c r="BK42" s="384"/>
      <c r="BM42" s="383"/>
      <c r="BN42" s="383"/>
      <c r="BO42" s="383"/>
      <c r="BW42" s="384"/>
      <c r="BY42" s="383"/>
      <c r="BZ42" s="383"/>
      <c r="CA42" s="383"/>
      <c r="CI42" s="384"/>
      <c r="CK42" s="383"/>
      <c r="CL42" s="383"/>
      <c r="CM42" s="383"/>
      <c r="CU42" s="384"/>
      <c r="CW42" s="383"/>
      <c r="CX42" s="383"/>
      <c r="CY42" s="383"/>
    </row>
    <row r="43" spans="2:109" ht="13.5" customHeight="1" x14ac:dyDescent="0.2">
      <c r="B43" s="369"/>
      <c r="AN43" s="1289" t="s">
        <v>591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69"/>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69"/>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69"/>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69"/>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69"/>
      <c r="H48" s="375"/>
      <c r="I48" s="375"/>
      <c r="J48" s="375"/>
      <c r="AN48" s="375"/>
      <c r="AO48" s="375"/>
      <c r="AP48" s="375"/>
      <c r="AZ48" s="375"/>
      <c r="BA48" s="375"/>
      <c r="BB48" s="375"/>
      <c r="BL48" s="375"/>
      <c r="BM48" s="375"/>
      <c r="BN48" s="375"/>
      <c r="BX48" s="375"/>
      <c r="BY48" s="375"/>
      <c r="BZ48" s="375"/>
      <c r="CJ48" s="375"/>
      <c r="CK48" s="375"/>
      <c r="CL48" s="375"/>
      <c r="CV48" s="375"/>
      <c r="CW48" s="375"/>
      <c r="CX48" s="375"/>
    </row>
    <row r="49" spans="1:109" ht="13.2" x14ac:dyDescent="0.2">
      <c r="B49" s="369"/>
      <c r="AN49" s="368" t="s">
        <v>586</v>
      </c>
    </row>
    <row r="50" spans="1:109" ht="13.2" x14ac:dyDescent="0.2">
      <c r="B50" s="369"/>
      <c r="G50" s="1283"/>
      <c r="H50" s="1283"/>
      <c r="I50" s="1283"/>
      <c r="J50" s="1283"/>
      <c r="K50" s="377"/>
      <c r="L50" s="377"/>
      <c r="M50" s="376"/>
      <c r="N50" s="37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79" t="s">
        <v>548</v>
      </c>
      <c r="BQ50" s="1279"/>
      <c r="BR50" s="1279"/>
      <c r="BS50" s="1279"/>
      <c r="BT50" s="1279"/>
      <c r="BU50" s="1279"/>
      <c r="BV50" s="1279"/>
      <c r="BW50" s="1279"/>
      <c r="BX50" s="1279" t="s">
        <v>549</v>
      </c>
      <c r="BY50" s="1279"/>
      <c r="BZ50" s="1279"/>
      <c r="CA50" s="1279"/>
      <c r="CB50" s="1279"/>
      <c r="CC50" s="1279"/>
      <c r="CD50" s="1279"/>
      <c r="CE50" s="1279"/>
      <c r="CF50" s="1279" t="s">
        <v>550</v>
      </c>
      <c r="CG50" s="1279"/>
      <c r="CH50" s="1279"/>
      <c r="CI50" s="1279"/>
      <c r="CJ50" s="1279"/>
      <c r="CK50" s="1279"/>
      <c r="CL50" s="1279"/>
      <c r="CM50" s="1279"/>
      <c r="CN50" s="1279" t="s">
        <v>551</v>
      </c>
      <c r="CO50" s="1279"/>
      <c r="CP50" s="1279"/>
      <c r="CQ50" s="1279"/>
      <c r="CR50" s="1279"/>
      <c r="CS50" s="1279"/>
      <c r="CT50" s="1279"/>
      <c r="CU50" s="1279"/>
      <c r="CV50" s="1279" t="s">
        <v>552</v>
      </c>
      <c r="CW50" s="1279"/>
      <c r="CX50" s="1279"/>
      <c r="CY50" s="1279"/>
      <c r="CZ50" s="1279"/>
      <c r="DA50" s="1279"/>
      <c r="DB50" s="1279"/>
      <c r="DC50" s="1279"/>
    </row>
    <row r="51" spans="1:109" ht="13.5" customHeight="1" x14ac:dyDescent="0.2">
      <c r="B51" s="369"/>
      <c r="G51" s="1288"/>
      <c r="H51" s="1288"/>
      <c r="I51" s="1298"/>
      <c r="J51" s="1298"/>
      <c r="K51" s="1284"/>
      <c r="L51" s="1284"/>
      <c r="M51" s="1284"/>
      <c r="N51" s="1284"/>
      <c r="AM51" s="375"/>
      <c r="AN51" s="1280" t="s">
        <v>585</v>
      </c>
      <c r="AO51" s="1280"/>
      <c r="AP51" s="1280"/>
      <c r="AQ51" s="1280"/>
      <c r="AR51" s="1280"/>
      <c r="AS51" s="1280"/>
      <c r="AT51" s="1280"/>
      <c r="AU51" s="1280"/>
      <c r="AV51" s="1280"/>
      <c r="AW51" s="1280"/>
      <c r="AX51" s="1280"/>
      <c r="AY51" s="1280"/>
      <c r="AZ51" s="1280"/>
      <c r="BA51" s="1280"/>
      <c r="BB51" s="1280" t="s">
        <v>583</v>
      </c>
      <c r="BC51" s="1280"/>
      <c r="BD51" s="1280"/>
      <c r="BE51" s="1280"/>
      <c r="BF51" s="1280"/>
      <c r="BG51" s="1280"/>
      <c r="BH51" s="1280"/>
      <c r="BI51" s="1280"/>
      <c r="BJ51" s="1280"/>
      <c r="BK51" s="1280"/>
      <c r="BL51" s="1280"/>
      <c r="BM51" s="1280"/>
      <c r="BN51" s="1280"/>
      <c r="BO51" s="1280"/>
      <c r="BP51" s="1277">
        <v>14.4</v>
      </c>
      <c r="BQ51" s="1277"/>
      <c r="BR51" s="1277"/>
      <c r="BS51" s="1277"/>
      <c r="BT51" s="1277"/>
      <c r="BU51" s="1277"/>
      <c r="BV51" s="1277"/>
      <c r="BW51" s="1277"/>
      <c r="BX51" s="1277">
        <v>24.6</v>
      </c>
      <c r="BY51" s="1277"/>
      <c r="BZ51" s="1277"/>
      <c r="CA51" s="1277"/>
      <c r="CB51" s="1277"/>
      <c r="CC51" s="1277"/>
      <c r="CD51" s="1277"/>
      <c r="CE51" s="1277"/>
      <c r="CF51" s="1277">
        <v>28.2</v>
      </c>
      <c r="CG51" s="1277"/>
      <c r="CH51" s="1277"/>
      <c r="CI51" s="1277"/>
      <c r="CJ51" s="1277"/>
      <c r="CK51" s="1277"/>
      <c r="CL51" s="1277"/>
      <c r="CM51" s="1277"/>
      <c r="CN51" s="1277">
        <v>24.1</v>
      </c>
      <c r="CO51" s="1277"/>
      <c r="CP51" s="1277"/>
      <c r="CQ51" s="1277"/>
      <c r="CR51" s="1277"/>
      <c r="CS51" s="1277"/>
      <c r="CT51" s="1277"/>
      <c r="CU51" s="1277"/>
      <c r="CV51" s="1277">
        <v>13.2</v>
      </c>
      <c r="CW51" s="1277"/>
      <c r="CX51" s="1277"/>
      <c r="CY51" s="1277"/>
      <c r="CZ51" s="1277"/>
      <c r="DA51" s="1277"/>
      <c r="DB51" s="1277"/>
      <c r="DC51" s="1277"/>
    </row>
    <row r="52" spans="1:109" ht="13.2" x14ac:dyDescent="0.2">
      <c r="B52" s="369"/>
      <c r="G52" s="1288"/>
      <c r="H52" s="1288"/>
      <c r="I52" s="1298"/>
      <c r="J52" s="1298"/>
      <c r="K52" s="1284"/>
      <c r="L52" s="1284"/>
      <c r="M52" s="1284"/>
      <c r="N52" s="1284"/>
      <c r="AM52" s="37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3"/>
      <c r="B53" s="369"/>
      <c r="G53" s="1288"/>
      <c r="H53" s="1288"/>
      <c r="I53" s="1283"/>
      <c r="J53" s="1283"/>
      <c r="K53" s="1284"/>
      <c r="L53" s="1284"/>
      <c r="M53" s="1284"/>
      <c r="N53" s="1284"/>
      <c r="AM53" s="375"/>
      <c r="AN53" s="1280"/>
      <c r="AO53" s="1280"/>
      <c r="AP53" s="1280"/>
      <c r="AQ53" s="1280"/>
      <c r="AR53" s="1280"/>
      <c r="AS53" s="1280"/>
      <c r="AT53" s="1280"/>
      <c r="AU53" s="1280"/>
      <c r="AV53" s="1280"/>
      <c r="AW53" s="1280"/>
      <c r="AX53" s="1280"/>
      <c r="AY53" s="1280"/>
      <c r="AZ53" s="1280"/>
      <c r="BA53" s="1280"/>
      <c r="BB53" s="1280" t="s">
        <v>590</v>
      </c>
      <c r="BC53" s="1280"/>
      <c r="BD53" s="1280"/>
      <c r="BE53" s="1280"/>
      <c r="BF53" s="1280"/>
      <c r="BG53" s="1280"/>
      <c r="BH53" s="1280"/>
      <c r="BI53" s="1280"/>
      <c r="BJ53" s="1280"/>
      <c r="BK53" s="1280"/>
      <c r="BL53" s="1280"/>
      <c r="BM53" s="1280"/>
      <c r="BN53" s="1280"/>
      <c r="BO53" s="1280"/>
      <c r="BP53" s="1277">
        <v>60.6</v>
      </c>
      <c r="BQ53" s="1277"/>
      <c r="BR53" s="1277"/>
      <c r="BS53" s="1277"/>
      <c r="BT53" s="1277"/>
      <c r="BU53" s="1277"/>
      <c r="BV53" s="1277"/>
      <c r="BW53" s="1277"/>
      <c r="BX53" s="1277">
        <v>61.9</v>
      </c>
      <c r="BY53" s="1277"/>
      <c r="BZ53" s="1277"/>
      <c r="CA53" s="1277"/>
      <c r="CB53" s="1277"/>
      <c r="CC53" s="1277"/>
      <c r="CD53" s="1277"/>
      <c r="CE53" s="1277"/>
      <c r="CF53" s="1277">
        <v>63.7</v>
      </c>
      <c r="CG53" s="1277"/>
      <c r="CH53" s="1277"/>
      <c r="CI53" s="1277"/>
      <c r="CJ53" s="1277"/>
      <c r="CK53" s="1277"/>
      <c r="CL53" s="1277"/>
      <c r="CM53" s="1277"/>
      <c r="CN53" s="1277">
        <v>65.5</v>
      </c>
      <c r="CO53" s="1277"/>
      <c r="CP53" s="1277"/>
      <c r="CQ53" s="1277"/>
      <c r="CR53" s="1277"/>
      <c r="CS53" s="1277"/>
      <c r="CT53" s="1277"/>
      <c r="CU53" s="1277"/>
      <c r="CV53" s="1277">
        <v>67.099999999999994</v>
      </c>
      <c r="CW53" s="1277"/>
      <c r="CX53" s="1277"/>
      <c r="CY53" s="1277"/>
      <c r="CZ53" s="1277"/>
      <c r="DA53" s="1277"/>
      <c r="DB53" s="1277"/>
      <c r="DC53" s="1277"/>
    </row>
    <row r="54" spans="1:109" ht="13.2" x14ac:dyDescent="0.2">
      <c r="A54" s="383"/>
      <c r="B54" s="369"/>
      <c r="G54" s="1288"/>
      <c r="H54" s="1288"/>
      <c r="I54" s="1283"/>
      <c r="J54" s="1283"/>
      <c r="K54" s="1284"/>
      <c r="L54" s="1284"/>
      <c r="M54" s="1284"/>
      <c r="N54" s="1284"/>
      <c r="AM54" s="37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3"/>
      <c r="B55" s="369"/>
      <c r="G55" s="1283"/>
      <c r="H55" s="1283"/>
      <c r="I55" s="1283"/>
      <c r="J55" s="1283"/>
      <c r="K55" s="1284"/>
      <c r="L55" s="1284"/>
      <c r="M55" s="1284"/>
      <c r="N55" s="1284"/>
      <c r="AN55" s="1279" t="s">
        <v>584</v>
      </c>
      <c r="AO55" s="1279"/>
      <c r="AP55" s="1279"/>
      <c r="AQ55" s="1279"/>
      <c r="AR55" s="1279"/>
      <c r="AS55" s="1279"/>
      <c r="AT55" s="1279"/>
      <c r="AU55" s="1279"/>
      <c r="AV55" s="1279"/>
      <c r="AW55" s="1279"/>
      <c r="AX55" s="1279"/>
      <c r="AY55" s="1279"/>
      <c r="AZ55" s="1279"/>
      <c r="BA55" s="1279"/>
      <c r="BB55" s="1280" t="s">
        <v>583</v>
      </c>
      <c r="BC55" s="1280"/>
      <c r="BD55" s="1280"/>
      <c r="BE55" s="1280"/>
      <c r="BF55" s="1280"/>
      <c r="BG55" s="1280"/>
      <c r="BH55" s="1280"/>
      <c r="BI55" s="1280"/>
      <c r="BJ55" s="1280"/>
      <c r="BK55" s="1280"/>
      <c r="BL55" s="1280"/>
      <c r="BM55" s="1280"/>
      <c r="BN55" s="1280"/>
      <c r="BO55" s="1280"/>
      <c r="BP55" s="1277">
        <v>12.2</v>
      </c>
      <c r="BQ55" s="1277"/>
      <c r="BR55" s="1277"/>
      <c r="BS55" s="1277"/>
      <c r="BT55" s="1277"/>
      <c r="BU55" s="1277"/>
      <c r="BV55" s="1277"/>
      <c r="BW55" s="1277"/>
      <c r="BX55" s="1277">
        <v>5</v>
      </c>
      <c r="BY55" s="1277"/>
      <c r="BZ55" s="1277"/>
      <c r="CA55" s="1277"/>
      <c r="CB55" s="1277"/>
      <c r="CC55" s="1277"/>
      <c r="CD55" s="1277"/>
      <c r="CE55" s="1277"/>
      <c r="CF55" s="1277">
        <v>5.4</v>
      </c>
      <c r="CG55" s="1277"/>
      <c r="CH55" s="1277"/>
      <c r="CI55" s="1277"/>
      <c r="CJ55" s="1277"/>
      <c r="CK55" s="1277"/>
      <c r="CL55" s="1277"/>
      <c r="CM55" s="1277"/>
      <c r="CN55" s="1277">
        <v>3.9</v>
      </c>
      <c r="CO55" s="1277"/>
      <c r="CP55" s="1277"/>
      <c r="CQ55" s="1277"/>
      <c r="CR55" s="1277"/>
      <c r="CS55" s="1277"/>
      <c r="CT55" s="1277"/>
      <c r="CU55" s="1277"/>
      <c r="CV55" s="1277">
        <v>0</v>
      </c>
      <c r="CW55" s="1277"/>
      <c r="CX55" s="1277"/>
      <c r="CY55" s="1277"/>
      <c r="CZ55" s="1277"/>
      <c r="DA55" s="1277"/>
      <c r="DB55" s="1277"/>
      <c r="DC55" s="1277"/>
    </row>
    <row r="56" spans="1:109" ht="13.2" x14ac:dyDescent="0.2">
      <c r="A56" s="383"/>
      <c r="B56" s="369"/>
      <c r="G56" s="1283"/>
      <c r="H56" s="1283"/>
      <c r="I56" s="1283"/>
      <c r="J56" s="1283"/>
      <c r="K56" s="1284"/>
      <c r="L56" s="1284"/>
      <c r="M56" s="1284"/>
      <c r="N56" s="1284"/>
      <c r="AN56" s="1279"/>
      <c r="AO56" s="1279"/>
      <c r="AP56" s="1279"/>
      <c r="AQ56" s="1279"/>
      <c r="AR56" s="1279"/>
      <c r="AS56" s="1279"/>
      <c r="AT56" s="1279"/>
      <c r="AU56" s="1279"/>
      <c r="AV56" s="1279"/>
      <c r="AW56" s="1279"/>
      <c r="AX56" s="1279"/>
      <c r="AY56" s="1279"/>
      <c r="AZ56" s="1279"/>
      <c r="BA56" s="1279"/>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ht="13.2" x14ac:dyDescent="0.2">
      <c r="B57" s="389"/>
      <c r="G57" s="1283"/>
      <c r="H57" s="1283"/>
      <c r="I57" s="1281"/>
      <c r="J57" s="1281"/>
      <c r="K57" s="1284"/>
      <c r="L57" s="1284"/>
      <c r="M57" s="1284"/>
      <c r="N57" s="1284"/>
      <c r="AM57" s="368"/>
      <c r="AN57" s="1279"/>
      <c r="AO57" s="1279"/>
      <c r="AP57" s="1279"/>
      <c r="AQ57" s="1279"/>
      <c r="AR57" s="1279"/>
      <c r="AS57" s="1279"/>
      <c r="AT57" s="1279"/>
      <c r="AU57" s="1279"/>
      <c r="AV57" s="1279"/>
      <c r="AW57" s="1279"/>
      <c r="AX57" s="1279"/>
      <c r="AY57" s="1279"/>
      <c r="AZ57" s="1279"/>
      <c r="BA57" s="1279"/>
      <c r="BB57" s="1280" t="s">
        <v>590</v>
      </c>
      <c r="BC57" s="1280"/>
      <c r="BD57" s="1280"/>
      <c r="BE57" s="1280"/>
      <c r="BF57" s="1280"/>
      <c r="BG57" s="1280"/>
      <c r="BH57" s="1280"/>
      <c r="BI57" s="1280"/>
      <c r="BJ57" s="1280"/>
      <c r="BK57" s="1280"/>
      <c r="BL57" s="1280"/>
      <c r="BM57" s="1280"/>
      <c r="BN57" s="1280"/>
      <c r="BO57" s="1280"/>
      <c r="BP57" s="1277">
        <v>61.2</v>
      </c>
      <c r="BQ57" s="1277"/>
      <c r="BR57" s="1277"/>
      <c r="BS57" s="1277"/>
      <c r="BT57" s="1277"/>
      <c r="BU57" s="1277"/>
      <c r="BV57" s="1277"/>
      <c r="BW57" s="1277"/>
      <c r="BX57" s="1277">
        <v>61.6</v>
      </c>
      <c r="BY57" s="1277"/>
      <c r="BZ57" s="1277"/>
      <c r="CA57" s="1277"/>
      <c r="CB57" s="1277"/>
      <c r="CC57" s="1277"/>
      <c r="CD57" s="1277"/>
      <c r="CE57" s="1277"/>
      <c r="CF57" s="1277">
        <v>62.5</v>
      </c>
      <c r="CG57" s="1277"/>
      <c r="CH57" s="1277"/>
      <c r="CI57" s="1277"/>
      <c r="CJ57" s="1277"/>
      <c r="CK57" s="1277"/>
      <c r="CL57" s="1277"/>
      <c r="CM57" s="1277"/>
      <c r="CN57" s="1277">
        <v>63.1</v>
      </c>
      <c r="CO57" s="1277"/>
      <c r="CP57" s="1277"/>
      <c r="CQ57" s="1277"/>
      <c r="CR57" s="1277"/>
      <c r="CS57" s="1277"/>
      <c r="CT57" s="1277"/>
      <c r="CU57" s="1277"/>
      <c r="CV57" s="1277">
        <v>63</v>
      </c>
      <c r="CW57" s="1277"/>
      <c r="CX57" s="1277"/>
      <c r="CY57" s="1277"/>
      <c r="CZ57" s="1277"/>
      <c r="DA57" s="1277"/>
      <c r="DB57" s="1277"/>
      <c r="DC57" s="1277"/>
      <c r="DD57" s="394"/>
      <c r="DE57" s="389"/>
    </row>
    <row r="58" spans="1:109" s="383" customFormat="1" ht="13.2" x14ac:dyDescent="0.2">
      <c r="A58" s="368"/>
      <c r="B58" s="389"/>
      <c r="G58" s="1283"/>
      <c r="H58" s="1283"/>
      <c r="I58" s="1281"/>
      <c r="J58" s="1281"/>
      <c r="K58" s="1284"/>
      <c r="L58" s="1284"/>
      <c r="M58" s="1284"/>
      <c r="N58" s="1284"/>
      <c r="AM58" s="368"/>
      <c r="AN58" s="1279"/>
      <c r="AO58" s="1279"/>
      <c r="AP58" s="1279"/>
      <c r="AQ58" s="1279"/>
      <c r="AR58" s="1279"/>
      <c r="AS58" s="1279"/>
      <c r="AT58" s="1279"/>
      <c r="AU58" s="1279"/>
      <c r="AV58" s="1279"/>
      <c r="AW58" s="1279"/>
      <c r="AX58" s="1279"/>
      <c r="AY58" s="1279"/>
      <c r="AZ58" s="1279"/>
      <c r="BA58" s="1279"/>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4"/>
      <c r="DE58" s="389"/>
    </row>
    <row r="59" spans="1:109" s="383" customFormat="1" ht="13.2" x14ac:dyDescent="0.2">
      <c r="A59" s="368"/>
      <c r="B59" s="389"/>
      <c r="K59" s="395"/>
      <c r="L59" s="395"/>
      <c r="M59" s="395"/>
      <c r="N59" s="395"/>
      <c r="AQ59" s="395"/>
      <c r="AR59" s="395"/>
      <c r="AS59" s="395"/>
      <c r="AT59" s="395"/>
      <c r="BC59" s="395"/>
      <c r="BD59" s="395"/>
      <c r="BE59" s="395"/>
      <c r="BF59" s="395"/>
      <c r="BO59" s="395"/>
      <c r="BP59" s="395"/>
      <c r="BQ59" s="395"/>
      <c r="BR59" s="395"/>
      <c r="CA59" s="395"/>
      <c r="CB59" s="395"/>
      <c r="CC59" s="395"/>
      <c r="CD59" s="395"/>
      <c r="CM59" s="395"/>
      <c r="CN59" s="395"/>
      <c r="CO59" s="395"/>
      <c r="CP59" s="395"/>
      <c r="CY59" s="395"/>
      <c r="CZ59" s="395"/>
      <c r="DA59" s="395"/>
      <c r="DB59" s="395"/>
      <c r="DC59" s="395"/>
      <c r="DD59" s="394"/>
      <c r="DE59" s="389"/>
    </row>
    <row r="60" spans="1:109" s="383" customFormat="1" ht="13.2" x14ac:dyDescent="0.2">
      <c r="A60" s="368"/>
      <c r="B60" s="389"/>
      <c r="K60" s="395"/>
      <c r="L60" s="395"/>
      <c r="M60" s="395"/>
      <c r="N60" s="395"/>
      <c r="AQ60" s="395"/>
      <c r="AR60" s="395"/>
      <c r="AS60" s="395"/>
      <c r="AT60" s="395"/>
      <c r="BC60" s="395"/>
      <c r="BD60" s="395"/>
      <c r="BE60" s="395"/>
      <c r="BF60" s="395"/>
      <c r="BO60" s="395"/>
      <c r="BP60" s="395"/>
      <c r="BQ60" s="395"/>
      <c r="BR60" s="395"/>
      <c r="CA60" s="395"/>
      <c r="CB60" s="395"/>
      <c r="CC60" s="395"/>
      <c r="CD60" s="395"/>
      <c r="CM60" s="395"/>
      <c r="CN60" s="395"/>
      <c r="CO60" s="395"/>
      <c r="CP60" s="395"/>
      <c r="CY60" s="395"/>
      <c r="CZ60" s="395"/>
      <c r="DA60" s="395"/>
      <c r="DB60" s="395"/>
      <c r="DC60" s="395"/>
      <c r="DD60" s="394"/>
      <c r="DE60" s="389"/>
    </row>
    <row r="61" spans="1:109" s="383" customFormat="1" ht="13.2" x14ac:dyDescent="0.2">
      <c r="A61" s="368"/>
      <c r="B61" s="393"/>
      <c r="C61" s="392"/>
      <c r="D61" s="392"/>
      <c r="E61" s="392"/>
      <c r="F61" s="392"/>
      <c r="G61" s="392"/>
      <c r="H61" s="392"/>
      <c r="I61" s="392"/>
      <c r="J61" s="392"/>
      <c r="K61" s="392"/>
      <c r="L61" s="392"/>
      <c r="M61" s="391"/>
      <c r="N61" s="391"/>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1"/>
      <c r="AT61" s="391"/>
      <c r="AU61" s="392"/>
      <c r="AV61" s="392"/>
      <c r="AW61" s="392"/>
      <c r="AX61" s="392"/>
      <c r="AY61" s="392"/>
      <c r="AZ61" s="392"/>
      <c r="BA61" s="392"/>
      <c r="BB61" s="392"/>
      <c r="BC61" s="392"/>
      <c r="BD61" s="392"/>
      <c r="BE61" s="391"/>
      <c r="BF61" s="391"/>
      <c r="BG61" s="392"/>
      <c r="BH61" s="392"/>
      <c r="BI61" s="392"/>
      <c r="BJ61" s="392"/>
      <c r="BK61" s="392"/>
      <c r="BL61" s="392"/>
      <c r="BM61" s="392"/>
      <c r="BN61" s="392"/>
      <c r="BO61" s="392"/>
      <c r="BP61" s="392"/>
      <c r="BQ61" s="391"/>
      <c r="BR61" s="391"/>
      <c r="BS61" s="392"/>
      <c r="BT61" s="392"/>
      <c r="BU61" s="392"/>
      <c r="BV61" s="392"/>
      <c r="BW61" s="392"/>
      <c r="BX61" s="392"/>
      <c r="BY61" s="392"/>
      <c r="BZ61" s="392"/>
      <c r="CA61" s="392"/>
      <c r="CB61" s="392"/>
      <c r="CC61" s="391"/>
      <c r="CD61" s="391"/>
      <c r="CE61" s="392"/>
      <c r="CF61" s="392"/>
      <c r="CG61" s="392"/>
      <c r="CH61" s="392"/>
      <c r="CI61" s="392"/>
      <c r="CJ61" s="392"/>
      <c r="CK61" s="392"/>
      <c r="CL61" s="392"/>
      <c r="CM61" s="392"/>
      <c r="CN61" s="392"/>
      <c r="CO61" s="391"/>
      <c r="CP61" s="391"/>
      <c r="CQ61" s="392"/>
      <c r="CR61" s="392"/>
      <c r="CS61" s="392"/>
      <c r="CT61" s="392"/>
      <c r="CU61" s="392"/>
      <c r="CV61" s="392"/>
      <c r="CW61" s="392"/>
      <c r="CX61" s="392"/>
      <c r="CY61" s="392"/>
      <c r="CZ61" s="392"/>
      <c r="DA61" s="391"/>
      <c r="DB61" s="391"/>
      <c r="DC61" s="391"/>
      <c r="DD61" s="390"/>
      <c r="DE61" s="389"/>
    </row>
    <row r="62" spans="1:109" ht="13.2" x14ac:dyDescent="0.2">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c r="BZ62" s="388"/>
      <c r="CA62" s="388"/>
      <c r="CB62" s="388"/>
      <c r="CC62" s="388"/>
      <c r="CD62" s="388"/>
      <c r="CE62" s="388"/>
      <c r="CF62" s="388"/>
      <c r="CG62" s="388"/>
      <c r="CH62" s="388"/>
      <c r="CI62" s="388"/>
      <c r="CJ62" s="388"/>
      <c r="CK62" s="388"/>
      <c r="CL62" s="388"/>
      <c r="CM62" s="388"/>
      <c r="CN62" s="388"/>
      <c r="CO62" s="388"/>
      <c r="CP62" s="388"/>
      <c r="CQ62" s="388"/>
      <c r="CR62" s="388"/>
      <c r="CS62" s="388"/>
      <c r="CT62" s="388"/>
      <c r="CU62" s="388"/>
      <c r="CV62" s="388"/>
      <c r="CW62" s="388"/>
      <c r="CX62" s="388"/>
      <c r="CY62" s="388"/>
      <c r="CZ62" s="388"/>
      <c r="DA62" s="388"/>
      <c r="DB62" s="388"/>
      <c r="DC62" s="388"/>
      <c r="DD62" s="388"/>
      <c r="DE62" s="368"/>
    </row>
    <row r="63" spans="1:109" ht="16.2" x14ac:dyDescent="0.2">
      <c r="B63" s="387" t="s">
        <v>589</v>
      </c>
    </row>
    <row r="64" spans="1:109" ht="13.2" x14ac:dyDescent="0.2">
      <c r="B64" s="369"/>
      <c r="G64" s="384"/>
      <c r="I64" s="386"/>
      <c r="J64" s="386"/>
      <c r="K64" s="386"/>
      <c r="L64" s="386"/>
      <c r="M64" s="386"/>
      <c r="N64" s="385"/>
      <c r="AM64" s="384"/>
      <c r="AN64" s="384" t="s">
        <v>588</v>
      </c>
      <c r="AP64" s="383"/>
      <c r="AQ64" s="383"/>
      <c r="AR64" s="383"/>
      <c r="AY64" s="384"/>
      <c r="BA64" s="383"/>
      <c r="BB64" s="383"/>
      <c r="BC64" s="383"/>
      <c r="BK64" s="384"/>
      <c r="BM64" s="383"/>
      <c r="BN64" s="383"/>
      <c r="BO64" s="383"/>
      <c r="BW64" s="384"/>
      <c r="BY64" s="383"/>
      <c r="BZ64" s="383"/>
      <c r="CA64" s="383"/>
      <c r="CI64" s="384"/>
      <c r="CK64" s="383"/>
      <c r="CL64" s="383"/>
      <c r="CM64" s="383"/>
      <c r="CU64" s="384"/>
      <c r="CW64" s="383"/>
      <c r="CX64" s="383"/>
      <c r="CY64" s="383"/>
    </row>
    <row r="65" spans="2:107" ht="13.2" x14ac:dyDescent="0.2">
      <c r="B65" s="369"/>
      <c r="AN65" s="1289" t="s">
        <v>587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69"/>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69"/>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69"/>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69"/>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69"/>
      <c r="H70" s="382"/>
      <c r="I70" s="382"/>
      <c r="J70" s="380"/>
      <c r="K70" s="380"/>
      <c r="L70" s="379"/>
      <c r="M70" s="380"/>
      <c r="N70" s="379"/>
      <c r="AN70" s="375"/>
      <c r="AO70" s="375"/>
      <c r="AP70" s="375"/>
      <c r="AZ70" s="375"/>
      <c r="BA70" s="375"/>
      <c r="BB70" s="375"/>
      <c r="BL70" s="375"/>
      <c r="BM70" s="375"/>
      <c r="BN70" s="375"/>
      <c r="BX70" s="375"/>
      <c r="BY70" s="375"/>
      <c r="BZ70" s="375"/>
      <c r="CJ70" s="375"/>
      <c r="CK70" s="375"/>
      <c r="CL70" s="375"/>
      <c r="CV70" s="375"/>
      <c r="CW70" s="375"/>
      <c r="CX70" s="375"/>
    </row>
    <row r="71" spans="2:107" ht="13.2" x14ac:dyDescent="0.2">
      <c r="B71" s="369"/>
      <c r="G71" s="378"/>
      <c r="I71" s="381"/>
      <c r="J71" s="380"/>
      <c r="K71" s="380"/>
      <c r="L71" s="379"/>
      <c r="M71" s="380"/>
      <c r="N71" s="379"/>
      <c r="AM71" s="378"/>
      <c r="AN71" s="368" t="s">
        <v>586</v>
      </c>
    </row>
    <row r="72" spans="2:107" ht="13.2" x14ac:dyDescent="0.2">
      <c r="B72" s="369"/>
      <c r="G72" s="1283"/>
      <c r="H72" s="1283"/>
      <c r="I72" s="1283"/>
      <c r="J72" s="1283"/>
      <c r="K72" s="377"/>
      <c r="L72" s="377"/>
      <c r="M72" s="376"/>
      <c r="N72" s="37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79" t="s">
        <v>548</v>
      </c>
      <c r="BQ72" s="1279"/>
      <c r="BR72" s="1279"/>
      <c r="BS72" s="1279"/>
      <c r="BT72" s="1279"/>
      <c r="BU72" s="1279"/>
      <c r="BV72" s="1279"/>
      <c r="BW72" s="1279"/>
      <c r="BX72" s="1279" t="s">
        <v>549</v>
      </c>
      <c r="BY72" s="1279"/>
      <c r="BZ72" s="1279"/>
      <c r="CA72" s="1279"/>
      <c r="CB72" s="1279"/>
      <c r="CC72" s="1279"/>
      <c r="CD72" s="1279"/>
      <c r="CE72" s="1279"/>
      <c r="CF72" s="1279" t="s">
        <v>550</v>
      </c>
      <c r="CG72" s="1279"/>
      <c r="CH72" s="1279"/>
      <c r="CI72" s="1279"/>
      <c r="CJ72" s="1279"/>
      <c r="CK72" s="1279"/>
      <c r="CL72" s="1279"/>
      <c r="CM72" s="1279"/>
      <c r="CN72" s="1279" t="s">
        <v>551</v>
      </c>
      <c r="CO72" s="1279"/>
      <c r="CP72" s="1279"/>
      <c r="CQ72" s="1279"/>
      <c r="CR72" s="1279"/>
      <c r="CS72" s="1279"/>
      <c r="CT72" s="1279"/>
      <c r="CU72" s="1279"/>
      <c r="CV72" s="1279" t="s">
        <v>552</v>
      </c>
      <c r="CW72" s="1279"/>
      <c r="CX72" s="1279"/>
      <c r="CY72" s="1279"/>
      <c r="CZ72" s="1279"/>
      <c r="DA72" s="1279"/>
      <c r="DB72" s="1279"/>
      <c r="DC72" s="1279"/>
    </row>
    <row r="73" spans="2:107" ht="13.2" x14ac:dyDescent="0.2">
      <c r="B73" s="369"/>
      <c r="G73" s="1288"/>
      <c r="H73" s="1288"/>
      <c r="I73" s="1288"/>
      <c r="J73" s="1288"/>
      <c r="K73" s="1278"/>
      <c r="L73" s="1278"/>
      <c r="M73" s="1278"/>
      <c r="N73" s="1278"/>
      <c r="AM73" s="375"/>
      <c r="AN73" s="1280" t="s">
        <v>585</v>
      </c>
      <c r="AO73" s="1280"/>
      <c r="AP73" s="1280"/>
      <c r="AQ73" s="1280"/>
      <c r="AR73" s="1280"/>
      <c r="AS73" s="1280"/>
      <c r="AT73" s="1280"/>
      <c r="AU73" s="1280"/>
      <c r="AV73" s="1280"/>
      <c r="AW73" s="1280"/>
      <c r="AX73" s="1280"/>
      <c r="AY73" s="1280"/>
      <c r="AZ73" s="1280"/>
      <c r="BA73" s="1280"/>
      <c r="BB73" s="1280" t="s">
        <v>583</v>
      </c>
      <c r="BC73" s="1280"/>
      <c r="BD73" s="1280"/>
      <c r="BE73" s="1280"/>
      <c r="BF73" s="1280"/>
      <c r="BG73" s="1280"/>
      <c r="BH73" s="1280"/>
      <c r="BI73" s="1280"/>
      <c r="BJ73" s="1280"/>
      <c r="BK73" s="1280"/>
      <c r="BL73" s="1280"/>
      <c r="BM73" s="1280"/>
      <c r="BN73" s="1280"/>
      <c r="BO73" s="1280"/>
      <c r="BP73" s="1277">
        <v>14.4</v>
      </c>
      <c r="BQ73" s="1277"/>
      <c r="BR73" s="1277"/>
      <c r="BS73" s="1277"/>
      <c r="BT73" s="1277"/>
      <c r="BU73" s="1277"/>
      <c r="BV73" s="1277"/>
      <c r="BW73" s="1277"/>
      <c r="BX73" s="1277">
        <v>24.6</v>
      </c>
      <c r="BY73" s="1277"/>
      <c r="BZ73" s="1277"/>
      <c r="CA73" s="1277"/>
      <c r="CB73" s="1277"/>
      <c r="CC73" s="1277"/>
      <c r="CD73" s="1277"/>
      <c r="CE73" s="1277"/>
      <c r="CF73" s="1277">
        <v>28.2</v>
      </c>
      <c r="CG73" s="1277"/>
      <c r="CH73" s="1277"/>
      <c r="CI73" s="1277"/>
      <c r="CJ73" s="1277"/>
      <c r="CK73" s="1277"/>
      <c r="CL73" s="1277"/>
      <c r="CM73" s="1277"/>
      <c r="CN73" s="1277">
        <v>24.1</v>
      </c>
      <c r="CO73" s="1277"/>
      <c r="CP73" s="1277"/>
      <c r="CQ73" s="1277"/>
      <c r="CR73" s="1277"/>
      <c r="CS73" s="1277"/>
      <c r="CT73" s="1277"/>
      <c r="CU73" s="1277"/>
      <c r="CV73" s="1277">
        <v>13.2</v>
      </c>
      <c r="CW73" s="1277"/>
      <c r="CX73" s="1277"/>
      <c r="CY73" s="1277"/>
      <c r="CZ73" s="1277"/>
      <c r="DA73" s="1277"/>
      <c r="DB73" s="1277"/>
      <c r="DC73" s="1277"/>
    </row>
    <row r="74" spans="2:107" ht="13.2" x14ac:dyDescent="0.2">
      <c r="B74" s="369"/>
      <c r="G74" s="1288"/>
      <c r="H74" s="1288"/>
      <c r="I74" s="1288"/>
      <c r="J74" s="1288"/>
      <c r="K74" s="1278"/>
      <c r="L74" s="1278"/>
      <c r="M74" s="1278"/>
      <c r="N74" s="1278"/>
      <c r="AM74" s="37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69"/>
      <c r="G75" s="1288"/>
      <c r="H75" s="1288"/>
      <c r="I75" s="1283"/>
      <c r="J75" s="1283"/>
      <c r="K75" s="1284"/>
      <c r="L75" s="1284"/>
      <c r="M75" s="1284"/>
      <c r="N75" s="1284"/>
      <c r="AM75" s="375"/>
      <c r="AN75" s="1280"/>
      <c r="AO75" s="1280"/>
      <c r="AP75" s="1280"/>
      <c r="AQ75" s="1280"/>
      <c r="AR75" s="1280"/>
      <c r="AS75" s="1280"/>
      <c r="AT75" s="1280"/>
      <c r="AU75" s="1280"/>
      <c r="AV75" s="1280"/>
      <c r="AW75" s="1280"/>
      <c r="AX75" s="1280"/>
      <c r="AY75" s="1280"/>
      <c r="AZ75" s="1280"/>
      <c r="BA75" s="1280"/>
      <c r="BB75" s="1280" t="s">
        <v>582</v>
      </c>
      <c r="BC75" s="1280"/>
      <c r="BD75" s="1280"/>
      <c r="BE75" s="1280"/>
      <c r="BF75" s="1280"/>
      <c r="BG75" s="1280"/>
      <c r="BH75" s="1280"/>
      <c r="BI75" s="1280"/>
      <c r="BJ75" s="1280"/>
      <c r="BK75" s="1280"/>
      <c r="BL75" s="1280"/>
      <c r="BM75" s="1280"/>
      <c r="BN75" s="1280"/>
      <c r="BO75" s="1280"/>
      <c r="BP75" s="1277">
        <v>1.4</v>
      </c>
      <c r="BQ75" s="1277"/>
      <c r="BR75" s="1277"/>
      <c r="BS75" s="1277"/>
      <c r="BT75" s="1277"/>
      <c r="BU75" s="1277"/>
      <c r="BV75" s="1277"/>
      <c r="BW75" s="1277"/>
      <c r="BX75" s="1277">
        <v>0.6</v>
      </c>
      <c r="BY75" s="1277"/>
      <c r="BZ75" s="1277"/>
      <c r="CA75" s="1277"/>
      <c r="CB75" s="1277"/>
      <c r="CC75" s="1277"/>
      <c r="CD75" s="1277"/>
      <c r="CE75" s="1277"/>
      <c r="CF75" s="1277">
        <v>0.2</v>
      </c>
      <c r="CG75" s="1277"/>
      <c r="CH75" s="1277"/>
      <c r="CI75" s="1277"/>
      <c r="CJ75" s="1277"/>
      <c r="CK75" s="1277"/>
      <c r="CL75" s="1277"/>
      <c r="CM75" s="1277"/>
      <c r="CN75" s="1277">
        <v>0</v>
      </c>
      <c r="CO75" s="1277"/>
      <c r="CP75" s="1277"/>
      <c r="CQ75" s="1277"/>
      <c r="CR75" s="1277"/>
      <c r="CS75" s="1277"/>
      <c r="CT75" s="1277"/>
      <c r="CU75" s="1277"/>
      <c r="CV75" s="1277">
        <v>0.5</v>
      </c>
      <c r="CW75" s="1277"/>
      <c r="CX75" s="1277"/>
      <c r="CY75" s="1277"/>
      <c r="CZ75" s="1277"/>
      <c r="DA75" s="1277"/>
      <c r="DB75" s="1277"/>
      <c r="DC75" s="1277"/>
    </row>
    <row r="76" spans="2:107" ht="13.2" x14ac:dyDescent="0.2">
      <c r="B76" s="369"/>
      <c r="G76" s="1288"/>
      <c r="H76" s="1288"/>
      <c r="I76" s="1283"/>
      <c r="J76" s="1283"/>
      <c r="K76" s="1284"/>
      <c r="L76" s="1284"/>
      <c r="M76" s="1284"/>
      <c r="N76" s="1284"/>
      <c r="AM76" s="37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69"/>
      <c r="G77" s="1283"/>
      <c r="H77" s="1283"/>
      <c r="I77" s="1283"/>
      <c r="J77" s="1283"/>
      <c r="K77" s="1278"/>
      <c r="L77" s="1278"/>
      <c r="M77" s="1278"/>
      <c r="N77" s="1278"/>
      <c r="AN77" s="1279" t="s">
        <v>584</v>
      </c>
      <c r="AO77" s="1279"/>
      <c r="AP77" s="1279"/>
      <c r="AQ77" s="1279"/>
      <c r="AR77" s="1279"/>
      <c r="AS77" s="1279"/>
      <c r="AT77" s="1279"/>
      <c r="AU77" s="1279"/>
      <c r="AV77" s="1279"/>
      <c r="AW77" s="1279"/>
      <c r="AX77" s="1279"/>
      <c r="AY77" s="1279"/>
      <c r="AZ77" s="1279"/>
      <c r="BA77" s="1279"/>
      <c r="BB77" s="1280" t="s">
        <v>583</v>
      </c>
      <c r="BC77" s="1280"/>
      <c r="BD77" s="1280"/>
      <c r="BE77" s="1280"/>
      <c r="BF77" s="1280"/>
      <c r="BG77" s="1280"/>
      <c r="BH77" s="1280"/>
      <c r="BI77" s="1280"/>
      <c r="BJ77" s="1280"/>
      <c r="BK77" s="1280"/>
      <c r="BL77" s="1280"/>
      <c r="BM77" s="1280"/>
      <c r="BN77" s="1280"/>
      <c r="BO77" s="1280"/>
      <c r="BP77" s="1277">
        <v>12.2</v>
      </c>
      <c r="BQ77" s="1277"/>
      <c r="BR77" s="1277"/>
      <c r="BS77" s="1277"/>
      <c r="BT77" s="1277"/>
      <c r="BU77" s="1277"/>
      <c r="BV77" s="1277"/>
      <c r="BW77" s="1277"/>
      <c r="BX77" s="1277">
        <v>5</v>
      </c>
      <c r="BY77" s="1277"/>
      <c r="BZ77" s="1277"/>
      <c r="CA77" s="1277"/>
      <c r="CB77" s="1277"/>
      <c r="CC77" s="1277"/>
      <c r="CD77" s="1277"/>
      <c r="CE77" s="1277"/>
      <c r="CF77" s="1277">
        <v>5.4</v>
      </c>
      <c r="CG77" s="1277"/>
      <c r="CH77" s="1277"/>
      <c r="CI77" s="1277"/>
      <c r="CJ77" s="1277"/>
      <c r="CK77" s="1277"/>
      <c r="CL77" s="1277"/>
      <c r="CM77" s="1277"/>
      <c r="CN77" s="1277">
        <v>3.9</v>
      </c>
      <c r="CO77" s="1277"/>
      <c r="CP77" s="1277"/>
      <c r="CQ77" s="1277"/>
      <c r="CR77" s="1277"/>
      <c r="CS77" s="1277"/>
      <c r="CT77" s="1277"/>
      <c r="CU77" s="1277"/>
      <c r="CV77" s="1277">
        <v>0</v>
      </c>
      <c r="CW77" s="1277"/>
      <c r="CX77" s="1277"/>
      <c r="CY77" s="1277"/>
      <c r="CZ77" s="1277"/>
      <c r="DA77" s="1277"/>
      <c r="DB77" s="1277"/>
      <c r="DC77" s="1277"/>
    </row>
    <row r="78" spans="2:107" ht="13.2" x14ac:dyDescent="0.2">
      <c r="B78" s="369"/>
      <c r="G78" s="1283"/>
      <c r="H78" s="1283"/>
      <c r="I78" s="1283"/>
      <c r="J78" s="1283"/>
      <c r="K78" s="1278"/>
      <c r="L78" s="1278"/>
      <c r="M78" s="1278"/>
      <c r="N78" s="1278"/>
      <c r="AN78" s="1279"/>
      <c r="AO78" s="1279"/>
      <c r="AP78" s="1279"/>
      <c r="AQ78" s="1279"/>
      <c r="AR78" s="1279"/>
      <c r="AS78" s="1279"/>
      <c r="AT78" s="1279"/>
      <c r="AU78" s="1279"/>
      <c r="AV78" s="1279"/>
      <c r="AW78" s="1279"/>
      <c r="AX78" s="1279"/>
      <c r="AY78" s="1279"/>
      <c r="AZ78" s="1279"/>
      <c r="BA78" s="1279"/>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69"/>
      <c r="G79" s="1283"/>
      <c r="H79" s="1283"/>
      <c r="I79" s="1281"/>
      <c r="J79" s="1281"/>
      <c r="K79" s="1282"/>
      <c r="L79" s="1282"/>
      <c r="M79" s="1282"/>
      <c r="N79" s="1282"/>
      <c r="AN79" s="1279"/>
      <c r="AO79" s="1279"/>
      <c r="AP79" s="1279"/>
      <c r="AQ79" s="1279"/>
      <c r="AR79" s="1279"/>
      <c r="AS79" s="1279"/>
      <c r="AT79" s="1279"/>
      <c r="AU79" s="1279"/>
      <c r="AV79" s="1279"/>
      <c r="AW79" s="1279"/>
      <c r="AX79" s="1279"/>
      <c r="AY79" s="1279"/>
      <c r="AZ79" s="1279"/>
      <c r="BA79" s="1279"/>
      <c r="BB79" s="1280" t="s">
        <v>582</v>
      </c>
      <c r="BC79" s="1280"/>
      <c r="BD79" s="1280"/>
      <c r="BE79" s="1280"/>
      <c r="BF79" s="1280"/>
      <c r="BG79" s="1280"/>
      <c r="BH79" s="1280"/>
      <c r="BI79" s="1280"/>
      <c r="BJ79" s="1280"/>
      <c r="BK79" s="1280"/>
      <c r="BL79" s="1280"/>
      <c r="BM79" s="1280"/>
      <c r="BN79" s="1280"/>
      <c r="BO79" s="1280"/>
      <c r="BP79" s="1277">
        <v>4.8</v>
      </c>
      <c r="BQ79" s="1277"/>
      <c r="BR79" s="1277"/>
      <c r="BS79" s="1277"/>
      <c r="BT79" s="1277"/>
      <c r="BU79" s="1277"/>
      <c r="BV79" s="1277"/>
      <c r="BW79" s="1277"/>
      <c r="BX79" s="1277">
        <v>4.5</v>
      </c>
      <c r="BY79" s="1277"/>
      <c r="BZ79" s="1277"/>
      <c r="CA79" s="1277"/>
      <c r="CB79" s="1277"/>
      <c r="CC79" s="1277"/>
      <c r="CD79" s="1277"/>
      <c r="CE79" s="1277"/>
      <c r="CF79" s="1277">
        <v>4.2</v>
      </c>
      <c r="CG79" s="1277"/>
      <c r="CH79" s="1277"/>
      <c r="CI79" s="1277"/>
      <c r="CJ79" s="1277"/>
      <c r="CK79" s="1277"/>
      <c r="CL79" s="1277"/>
      <c r="CM79" s="1277"/>
      <c r="CN79" s="1277">
        <v>4.2</v>
      </c>
      <c r="CO79" s="1277"/>
      <c r="CP79" s="1277"/>
      <c r="CQ79" s="1277"/>
      <c r="CR79" s="1277"/>
      <c r="CS79" s="1277"/>
      <c r="CT79" s="1277"/>
      <c r="CU79" s="1277"/>
      <c r="CV79" s="1277">
        <v>4.5</v>
      </c>
      <c r="CW79" s="1277"/>
      <c r="CX79" s="1277"/>
      <c r="CY79" s="1277"/>
      <c r="CZ79" s="1277"/>
      <c r="DA79" s="1277"/>
      <c r="DB79" s="1277"/>
      <c r="DC79" s="1277"/>
    </row>
    <row r="80" spans="2:107" ht="13.2" x14ac:dyDescent="0.2">
      <c r="B80" s="369"/>
      <c r="G80" s="1283"/>
      <c r="H80" s="1283"/>
      <c r="I80" s="1281"/>
      <c r="J80" s="1281"/>
      <c r="K80" s="1282"/>
      <c r="L80" s="1282"/>
      <c r="M80" s="1282"/>
      <c r="N80" s="1282"/>
      <c r="AN80" s="1279"/>
      <c r="AO80" s="1279"/>
      <c r="AP80" s="1279"/>
      <c r="AQ80" s="1279"/>
      <c r="AR80" s="1279"/>
      <c r="AS80" s="1279"/>
      <c r="AT80" s="1279"/>
      <c r="AU80" s="1279"/>
      <c r="AV80" s="1279"/>
      <c r="AW80" s="1279"/>
      <c r="AX80" s="1279"/>
      <c r="AY80" s="1279"/>
      <c r="AZ80" s="1279"/>
      <c r="BA80" s="1279"/>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69"/>
    </row>
    <row r="82" spans="2:109" ht="16.2" x14ac:dyDescent="0.2">
      <c r="B82" s="36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2" x14ac:dyDescent="0.2">
      <c r="B83" s="373"/>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1"/>
    </row>
    <row r="84" spans="2:109" ht="13.2" x14ac:dyDescent="0.2">
      <c r="DD84" s="368"/>
      <c r="DE84" s="368"/>
    </row>
    <row r="85" spans="2:109" ht="13.2" x14ac:dyDescent="0.2">
      <c r="DD85" s="368"/>
      <c r="DE85" s="368"/>
    </row>
  </sheetData>
  <sheetProtection algorithmName="SHA-512" hashValue="lDKBqKUAAw9qxrxB8qBCkdd+0lFaeLXKjl1CJuetRYly9SiMqjuTDpCFwcv7dbk8oOtSPWeOjoWfNFjDbvfAAA==" saltValue="ojJwn9SGlA7W1OB8P2hG0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mP1t3nc0hsd8lpF+JYXer976grvYx16vW7z0otUfztD7i2xLwKH1hKFxpE8DFql/otpp8R8eItDdyIOFtQhgFg==" saltValue="zMZyhlFV+wUASvIHpUld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adZtqYXsWOKsBb2aXhXCGTqayqP7LP87o3TjnAFdSOAPr14wq/at9NBtbAs7XRvc7V0raZhTOv2GqD9ZpyQCUA==" saltValue="ghttKbKKFgmu0MylN7Gu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545</v>
      </c>
      <c r="G2" s="148"/>
      <c r="H2" s="149"/>
    </row>
    <row r="3" spans="1:8" x14ac:dyDescent="0.2">
      <c r="A3" s="145" t="s">
        <v>538</v>
      </c>
      <c r="B3" s="150"/>
      <c r="C3" s="151"/>
      <c r="D3" s="152">
        <v>32918</v>
      </c>
      <c r="E3" s="153"/>
      <c r="F3" s="154">
        <v>42651</v>
      </c>
      <c r="G3" s="155"/>
      <c r="H3" s="156"/>
    </row>
    <row r="4" spans="1:8" x14ac:dyDescent="0.2">
      <c r="A4" s="157"/>
      <c r="B4" s="158"/>
      <c r="C4" s="159"/>
      <c r="D4" s="160">
        <v>15532</v>
      </c>
      <c r="E4" s="161"/>
      <c r="F4" s="162">
        <v>22675</v>
      </c>
      <c r="G4" s="163"/>
      <c r="H4" s="164"/>
    </row>
    <row r="5" spans="1:8" x14ac:dyDescent="0.2">
      <c r="A5" s="145" t="s">
        <v>540</v>
      </c>
      <c r="B5" s="150"/>
      <c r="C5" s="151"/>
      <c r="D5" s="152">
        <v>23534</v>
      </c>
      <c r="E5" s="153"/>
      <c r="F5" s="154">
        <v>43226</v>
      </c>
      <c r="G5" s="155"/>
      <c r="H5" s="156"/>
    </row>
    <row r="6" spans="1:8" x14ac:dyDescent="0.2">
      <c r="A6" s="157"/>
      <c r="B6" s="158"/>
      <c r="C6" s="159"/>
      <c r="D6" s="160">
        <v>13234</v>
      </c>
      <c r="E6" s="161"/>
      <c r="F6" s="162">
        <v>22622</v>
      </c>
      <c r="G6" s="163"/>
      <c r="H6" s="164"/>
    </row>
    <row r="7" spans="1:8" x14ac:dyDescent="0.2">
      <c r="A7" s="145" t="s">
        <v>541</v>
      </c>
      <c r="B7" s="150"/>
      <c r="C7" s="151"/>
      <c r="D7" s="152">
        <v>16852</v>
      </c>
      <c r="E7" s="153"/>
      <c r="F7" s="154">
        <v>42836</v>
      </c>
      <c r="G7" s="155"/>
      <c r="H7" s="156"/>
    </row>
    <row r="8" spans="1:8" x14ac:dyDescent="0.2">
      <c r="A8" s="157"/>
      <c r="B8" s="158"/>
      <c r="C8" s="159"/>
      <c r="D8" s="160">
        <v>12149</v>
      </c>
      <c r="E8" s="161"/>
      <c r="F8" s="162">
        <v>22936</v>
      </c>
      <c r="G8" s="163"/>
      <c r="H8" s="164"/>
    </row>
    <row r="9" spans="1:8" x14ac:dyDescent="0.2">
      <c r="A9" s="145" t="s">
        <v>542</v>
      </c>
      <c r="B9" s="150"/>
      <c r="C9" s="151"/>
      <c r="D9" s="152">
        <v>14388</v>
      </c>
      <c r="E9" s="153"/>
      <c r="F9" s="154">
        <v>44161</v>
      </c>
      <c r="G9" s="155"/>
      <c r="H9" s="156"/>
    </row>
    <row r="10" spans="1:8" x14ac:dyDescent="0.2">
      <c r="A10" s="157"/>
      <c r="B10" s="158"/>
      <c r="C10" s="159"/>
      <c r="D10" s="160">
        <v>8947</v>
      </c>
      <c r="E10" s="161"/>
      <c r="F10" s="162">
        <v>23644</v>
      </c>
      <c r="G10" s="163"/>
      <c r="H10" s="164"/>
    </row>
    <row r="11" spans="1:8" x14ac:dyDescent="0.2">
      <c r="A11" s="145" t="s">
        <v>543</v>
      </c>
      <c r="B11" s="150"/>
      <c r="C11" s="151"/>
      <c r="D11" s="152">
        <v>13995</v>
      </c>
      <c r="E11" s="153"/>
      <c r="F11" s="154">
        <v>43955</v>
      </c>
      <c r="G11" s="155"/>
      <c r="H11" s="156"/>
    </row>
    <row r="12" spans="1:8" x14ac:dyDescent="0.2">
      <c r="A12" s="157"/>
      <c r="B12" s="158"/>
      <c r="C12" s="165"/>
      <c r="D12" s="160">
        <v>7274</v>
      </c>
      <c r="E12" s="161"/>
      <c r="F12" s="162">
        <v>21318</v>
      </c>
      <c r="G12" s="163"/>
      <c r="H12" s="164"/>
    </row>
    <row r="13" spans="1:8" x14ac:dyDescent="0.2">
      <c r="A13" s="145"/>
      <c r="B13" s="150"/>
      <c r="C13" s="166"/>
      <c r="D13" s="167">
        <v>20337</v>
      </c>
      <c r="E13" s="168"/>
      <c r="F13" s="169">
        <v>43366</v>
      </c>
      <c r="G13" s="170"/>
      <c r="H13" s="156"/>
    </row>
    <row r="14" spans="1:8" x14ac:dyDescent="0.2">
      <c r="A14" s="157"/>
      <c r="B14" s="158"/>
      <c r="C14" s="159"/>
      <c r="D14" s="160">
        <v>11427</v>
      </c>
      <c r="E14" s="161"/>
      <c r="F14" s="162">
        <v>22639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4.6100000000000003</v>
      </c>
      <c r="C19" s="171">
        <f>ROUND(VALUE(SUBSTITUTE(実質収支比率等に係る経年分析!G$48,"▲","-")),2)</f>
        <v>5.63</v>
      </c>
      <c r="D19" s="171">
        <f>ROUND(VALUE(SUBSTITUTE(実質収支比率等に係る経年分析!H$48,"▲","-")),2)</f>
        <v>7.65</v>
      </c>
      <c r="E19" s="171">
        <f>ROUND(VALUE(SUBSTITUTE(実質収支比率等に係る経年分析!I$48,"▲","-")),2)</f>
        <v>7.3</v>
      </c>
      <c r="F19" s="171">
        <f>ROUND(VALUE(SUBSTITUTE(実質収支比率等に係る経年分析!J$48,"▲","-")),2)</f>
        <v>8.57</v>
      </c>
    </row>
    <row r="20" spans="1:11" x14ac:dyDescent="0.2">
      <c r="A20" s="171" t="s">
        <v>55</v>
      </c>
      <c r="B20" s="171">
        <f>ROUND(VALUE(SUBSTITUTE(実質収支比率等に係る経年分析!F$47,"▲","-")),2)</f>
        <v>9.19</v>
      </c>
      <c r="C20" s="171">
        <f>ROUND(VALUE(SUBSTITUTE(実質収支比率等に係る経年分析!G$47,"▲","-")),2)</f>
        <v>7.68</v>
      </c>
      <c r="D20" s="171">
        <f>ROUND(VALUE(SUBSTITUTE(実質収支比率等に係る経年分析!H$47,"▲","-")),2)</f>
        <v>6.62</v>
      </c>
      <c r="E20" s="171">
        <f>ROUND(VALUE(SUBSTITUTE(実質収支比率等に係る経年分析!I$47,"▲","-")),2)</f>
        <v>9.07</v>
      </c>
      <c r="F20" s="171">
        <f>ROUND(VALUE(SUBSTITUTE(実質収支比率等に係る経年分析!J$47,"▲","-")),2)</f>
        <v>14.19</v>
      </c>
    </row>
    <row r="21" spans="1:11" x14ac:dyDescent="0.2">
      <c r="A21" s="171" t="s">
        <v>56</v>
      </c>
      <c r="B21" s="171">
        <f>IF(ISNUMBER(VALUE(SUBSTITUTE(実質収支比率等に係る経年分析!F$49,"▲","-"))),ROUND(VALUE(SUBSTITUTE(実質収支比率等に係る経年分析!F$49,"▲","-")),2),NA())</f>
        <v>5.46</v>
      </c>
      <c r="C21" s="171">
        <f>IF(ISNUMBER(VALUE(SUBSTITUTE(実質収支比率等に係る経年分析!G$49,"▲","-"))),ROUND(VALUE(SUBSTITUTE(実質収支比率等に係る経年分析!G$49,"▲","-")),2),NA())</f>
        <v>-0.22</v>
      </c>
      <c r="D21" s="171">
        <f>IF(ISNUMBER(VALUE(SUBSTITUTE(実質収支比率等に係る経年分析!H$49,"▲","-"))),ROUND(VALUE(SUBSTITUTE(実質収支比率等に係る経年分析!H$49,"▲","-")),2),NA())</f>
        <v>0.88</v>
      </c>
      <c r="E21" s="171">
        <f>IF(ISNUMBER(VALUE(SUBSTITUTE(実質収支比率等に係る経年分析!I$49,"▲","-"))),ROUND(VALUE(SUBSTITUTE(実質収支比率等に係る経年分析!I$49,"▲","-")),2),NA())</f>
        <v>2.48</v>
      </c>
      <c r="F21" s="171">
        <f>IF(ISNUMBER(VALUE(SUBSTITUTE(実質収支比率等に係る経年分析!J$49,"▲","-"))),ROUND(VALUE(SUBSTITUTE(実質収支比率等に係る経年分析!J$49,"▲","-")),2),NA())</f>
        <v>8.2899999999999991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0.28000000000000003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0.28999999999999998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0.32</v>
      </c>
    </row>
    <row r="32" spans="1:11" x14ac:dyDescent="0.2">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2.14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0.36</v>
      </c>
    </row>
    <row r="33" spans="1:16" x14ac:dyDescent="0.2">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1.56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1.1100000000000001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1.69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1.56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0.83</v>
      </c>
    </row>
    <row r="34" spans="1:16" x14ac:dyDescent="0.2">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1.1200000000000001</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7.37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6.43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5.52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6.29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4.6100000000000003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5.63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7.65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8.56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3219</v>
      </c>
      <c r="E42" s="173"/>
      <c r="F42" s="173"/>
      <c r="G42" s="173">
        <f>'実質公債費比率（分子）の構造'!L$52</f>
        <v>3087</v>
      </c>
      <c r="H42" s="173"/>
      <c r="I42" s="173"/>
      <c r="J42" s="173">
        <f>'実質公債費比率（分子）の構造'!M$52</f>
        <v>2984</v>
      </c>
      <c r="K42" s="173"/>
      <c r="L42" s="173"/>
      <c r="M42" s="173">
        <f>'実質公債費比率（分子）の構造'!N$52</f>
        <v>2916</v>
      </c>
      <c r="N42" s="173"/>
      <c r="O42" s="173"/>
      <c r="P42" s="173">
        <f>'実質公債費比率（分子）の構造'!O$52</f>
        <v>3205</v>
      </c>
    </row>
    <row r="43" spans="1:16" x14ac:dyDescent="0.2">
      <c r="A43" s="173" t="s">
        <v>64</v>
      </c>
      <c r="B43" s="173">
        <f>'実質公債費比率（分子）の構造'!K$51</f>
        <v>1</v>
      </c>
      <c r="C43" s="173"/>
      <c r="D43" s="173"/>
      <c r="E43" s="173">
        <f>'実質公債費比率（分子）の構造'!L$51</f>
        <v>0</v>
      </c>
      <c r="F43" s="173"/>
      <c r="G43" s="173"/>
      <c r="H43" s="173">
        <f>'実質公債費比率（分子）の構造'!M$51</f>
        <v>1</v>
      </c>
      <c r="I43" s="173"/>
      <c r="J43" s="173"/>
      <c r="K43" s="173">
        <f>'実質公債費比率（分子）の構造'!N$51</f>
        <v>1</v>
      </c>
      <c r="L43" s="173"/>
      <c r="M43" s="173"/>
      <c r="N43" s="173">
        <f>'実質公債費比率（分子）の構造'!O$51</f>
        <v>0</v>
      </c>
      <c r="O43" s="173"/>
      <c r="P43" s="173"/>
    </row>
    <row r="44" spans="1:16" x14ac:dyDescent="0.2">
      <c r="A44" s="173" t="s">
        <v>65</v>
      </c>
      <c r="B44" s="173">
        <f>'実質公債費比率（分子）の構造'!K$50</f>
        <v>347</v>
      </c>
      <c r="C44" s="173"/>
      <c r="D44" s="173"/>
      <c r="E44" s="173">
        <f>'実質公債費比率（分子）の構造'!L$50</f>
        <v>188</v>
      </c>
      <c r="F44" s="173"/>
      <c r="G44" s="173"/>
      <c r="H44" s="173" t="str">
        <f>'実質公債費比率（分子）の構造'!M$50</f>
        <v>-</v>
      </c>
      <c r="I44" s="173"/>
      <c r="J44" s="173"/>
      <c r="K44" s="173" t="str">
        <f>'実質公債費比率（分子）の構造'!N$50</f>
        <v>-</v>
      </c>
      <c r="L44" s="173"/>
      <c r="M44" s="173"/>
      <c r="N44" s="173">
        <f>'実質公債費比率（分子）の構造'!O$50</f>
        <v>240</v>
      </c>
      <c r="O44" s="173"/>
      <c r="P44" s="173"/>
    </row>
    <row r="45" spans="1:16" x14ac:dyDescent="0.2">
      <c r="A45" s="173" t="s">
        <v>66</v>
      </c>
      <c r="B45" s="173">
        <f>'実質公債費比率（分子）の構造'!K$49</f>
        <v>0</v>
      </c>
      <c r="C45" s="173"/>
      <c r="D45" s="173"/>
      <c r="E45" s="173">
        <f>'実質公債費比率（分子）の構造'!L$49</f>
        <v>29</v>
      </c>
      <c r="F45" s="173"/>
      <c r="G45" s="173"/>
      <c r="H45" s="173">
        <f>'実質公債費比率（分子）の構造'!M$49</f>
        <v>53</v>
      </c>
      <c r="I45" s="173"/>
      <c r="J45" s="173"/>
      <c r="K45" s="173">
        <f>'実質公債費比率（分子）の構造'!N$49</f>
        <v>116</v>
      </c>
      <c r="L45" s="173"/>
      <c r="M45" s="173"/>
      <c r="N45" s="173">
        <f>'実質公債費比率（分子）の構造'!O$49</f>
        <v>213</v>
      </c>
      <c r="O45" s="173"/>
      <c r="P45" s="173"/>
    </row>
    <row r="46" spans="1:16" x14ac:dyDescent="0.2">
      <c r="A46" s="173" t="s">
        <v>67</v>
      </c>
      <c r="B46" s="173">
        <f>'実質公債費比率（分子）の構造'!K$48</f>
        <v>486</v>
      </c>
      <c r="C46" s="173"/>
      <c r="D46" s="173"/>
      <c r="E46" s="173">
        <f>'実質公債費比率（分子）の構造'!L$48</f>
        <v>461</v>
      </c>
      <c r="F46" s="173"/>
      <c r="G46" s="173"/>
      <c r="H46" s="173">
        <f>'実質公債費比率（分子）の構造'!M$48</f>
        <v>431</v>
      </c>
      <c r="I46" s="173"/>
      <c r="J46" s="173"/>
      <c r="K46" s="173">
        <f>'実質公債費比率（分子）の構造'!N$48</f>
        <v>399</v>
      </c>
      <c r="L46" s="173"/>
      <c r="M46" s="173"/>
      <c r="N46" s="173">
        <f>'実質公債費比率（分子）の構造'!O$48</f>
        <v>371</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2595</v>
      </c>
      <c r="C49" s="173"/>
      <c r="D49" s="173"/>
      <c r="E49" s="173">
        <f>'実質公債費比率（分子）の構造'!L$45</f>
        <v>2434</v>
      </c>
      <c r="F49" s="173"/>
      <c r="G49" s="173"/>
      <c r="H49" s="173">
        <f>'実質公債費比率（分子）の構造'!M$45</f>
        <v>2389</v>
      </c>
      <c r="I49" s="173"/>
      <c r="J49" s="173"/>
      <c r="K49" s="173">
        <f>'実質公債費比率（分子）の構造'!N$45</f>
        <v>2502</v>
      </c>
      <c r="L49" s="173"/>
      <c r="M49" s="173"/>
      <c r="N49" s="173">
        <f>'実質公債費比率（分子）の構造'!O$45</f>
        <v>2759</v>
      </c>
      <c r="O49" s="173"/>
      <c r="P49" s="173"/>
    </row>
    <row r="50" spans="1:16" x14ac:dyDescent="0.2">
      <c r="A50" s="173" t="s">
        <v>71</v>
      </c>
      <c r="B50" s="173" t="e">
        <f>NA()</f>
        <v>#N/A</v>
      </c>
      <c r="C50" s="173">
        <f>IF(ISNUMBER('実質公債費比率（分子）の構造'!K$53),'実質公債費比率（分子）の構造'!K$53,NA())</f>
        <v>210</v>
      </c>
      <c r="D50" s="173" t="e">
        <f>NA()</f>
        <v>#N/A</v>
      </c>
      <c r="E50" s="173" t="e">
        <f>NA()</f>
        <v>#N/A</v>
      </c>
      <c r="F50" s="173">
        <f>IF(ISNUMBER('実質公債費比率（分子）の構造'!L$53),'実質公債費比率（分子）の構造'!L$53,NA())</f>
        <v>25</v>
      </c>
      <c r="G50" s="173" t="e">
        <f>NA()</f>
        <v>#N/A</v>
      </c>
      <c r="H50" s="173" t="e">
        <f>NA()</f>
        <v>#N/A</v>
      </c>
      <c r="I50" s="173">
        <f>IF(ISNUMBER('実質公債費比率（分子）の構造'!M$53),'実質公債費比率（分子）の構造'!M$53,NA())</f>
        <v>-110</v>
      </c>
      <c r="J50" s="173" t="e">
        <f>NA()</f>
        <v>#N/A</v>
      </c>
      <c r="K50" s="173" t="e">
        <f>NA()</f>
        <v>#N/A</v>
      </c>
      <c r="L50" s="173">
        <f>IF(ISNUMBER('実質公債費比率（分子）の構造'!N$53),'実質公債費比率（分子）の構造'!N$53,NA())</f>
        <v>102</v>
      </c>
      <c r="M50" s="173" t="e">
        <f>NA()</f>
        <v>#N/A</v>
      </c>
      <c r="N50" s="173" t="e">
        <f>NA()</f>
        <v>#N/A</v>
      </c>
      <c r="O50" s="173">
        <f>IF(ISNUMBER('実質公債費比率（分子）の構造'!O$53),'実質公債費比率（分子）の構造'!O$53,NA())</f>
        <v>378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29376</v>
      </c>
      <c r="E56" s="172"/>
      <c r="F56" s="172"/>
      <c r="G56" s="172">
        <f>'将来負担比率（分子）の構造'!J$52</f>
        <v>29244</v>
      </c>
      <c r="H56" s="172"/>
      <c r="I56" s="172"/>
      <c r="J56" s="172">
        <f>'将来負担比率（分子）の構造'!K$52</f>
        <v>28495</v>
      </c>
      <c r="K56" s="172"/>
      <c r="L56" s="172"/>
      <c r="M56" s="172">
        <f>'将来負担比率（分子）の構造'!L$52</f>
        <v>27721</v>
      </c>
      <c r="N56" s="172"/>
      <c r="O56" s="172"/>
      <c r="P56" s="172">
        <f>'将来負担比率（分子）の構造'!M$52</f>
        <v>27313</v>
      </c>
    </row>
    <row r="57" spans="1:16" x14ac:dyDescent="0.2">
      <c r="A57" s="172" t="s">
        <v>42</v>
      </c>
      <c r="B57" s="172"/>
      <c r="C57" s="172"/>
      <c r="D57" s="172">
        <f>'将来負担比率（分子）の構造'!I$51</f>
        <v>7189</v>
      </c>
      <c r="E57" s="172"/>
      <c r="F57" s="172"/>
      <c r="G57" s="172">
        <f>'将来負担比率（分子）の構造'!J$51</f>
        <v>5617</v>
      </c>
      <c r="H57" s="172"/>
      <c r="I57" s="172"/>
      <c r="J57" s="172">
        <f>'将来負担比率（分子）の構造'!K$51</f>
        <v>5083</v>
      </c>
      <c r="K57" s="172"/>
      <c r="L57" s="172"/>
      <c r="M57" s="172">
        <f>'将来負担比率（分子）の構造'!L$51</f>
        <v>4655</v>
      </c>
      <c r="N57" s="172"/>
      <c r="O57" s="172"/>
      <c r="P57" s="172">
        <f>'将来負担比率（分子）の構造'!M$51</f>
        <v>4200</v>
      </c>
    </row>
    <row r="58" spans="1:16" x14ac:dyDescent="0.2">
      <c r="A58" s="172" t="s">
        <v>41</v>
      </c>
      <c r="B58" s="172"/>
      <c r="C58" s="172"/>
      <c r="D58" s="172">
        <f>'将来負担比率（分子）の構造'!I$50</f>
        <v>3578</v>
      </c>
      <c r="E58" s="172"/>
      <c r="F58" s="172"/>
      <c r="G58" s="172">
        <f>'将来負担比率（分子）の構造'!J$50</f>
        <v>3527</v>
      </c>
      <c r="H58" s="172"/>
      <c r="I58" s="172"/>
      <c r="J58" s="172">
        <f>'将来負担比率（分子）の構造'!K$50</f>
        <v>3350</v>
      </c>
      <c r="K58" s="172"/>
      <c r="L58" s="172"/>
      <c r="M58" s="172">
        <f>'将来負担比率（分子）の構造'!L$50</f>
        <v>4103</v>
      </c>
      <c r="N58" s="172"/>
      <c r="O58" s="172"/>
      <c r="P58" s="172">
        <f>'将来負担比率（分子）の構造'!M$50</f>
        <v>5893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5822</v>
      </c>
      <c r="C62" s="172"/>
      <c r="D62" s="172"/>
      <c r="E62" s="172">
        <f>'将来負担比率（分子）の構造'!J$45</f>
        <v>5466</v>
      </c>
      <c r="F62" s="172"/>
      <c r="G62" s="172"/>
      <c r="H62" s="172">
        <f>'将来負担比率（分子）の構造'!K$45</f>
        <v>5240</v>
      </c>
      <c r="I62" s="172"/>
      <c r="J62" s="172"/>
      <c r="K62" s="172">
        <f>'将来負担比率（分子）の構造'!L$45</f>
        <v>4891</v>
      </c>
      <c r="L62" s="172"/>
      <c r="M62" s="172"/>
      <c r="N62" s="172">
        <f>'将来負担比率（分子）の構造'!M$45</f>
        <v>4842</v>
      </c>
      <c r="O62" s="172"/>
      <c r="P62" s="172"/>
    </row>
    <row r="63" spans="1:16" x14ac:dyDescent="0.2">
      <c r="A63" s="172" t="s">
        <v>34</v>
      </c>
      <c r="B63" s="172">
        <f>'将来負担比率（分子）の構造'!I$44</f>
        <v>2270</v>
      </c>
      <c r="C63" s="172"/>
      <c r="D63" s="172"/>
      <c r="E63" s="172">
        <f>'将来負担比率（分子）の構造'!J$44</f>
        <v>4270</v>
      </c>
      <c r="F63" s="172"/>
      <c r="G63" s="172"/>
      <c r="H63" s="172">
        <f>'将来負担比率（分子）の構造'!K$44</f>
        <v>4269</v>
      </c>
      <c r="I63" s="172"/>
      <c r="J63" s="172"/>
      <c r="K63" s="172">
        <f>'将来負担比率（分子）の構造'!L$44</f>
        <v>4231</v>
      </c>
      <c r="L63" s="172"/>
      <c r="M63" s="172"/>
      <c r="N63" s="172">
        <f>'将来負担比率（分子）の構造'!M$44</f>
        <v>4141</v>
      </c>
      <c r="O63" s="172"/>
      <c r="P63" s="172"/>
    </row>
    <row r="64" spans="1:16" x14ac:dyDescent="0.2">
      <c r="A64" s="172" t="s">
        <v>33</v>
      </c>
      <c r="B64" s="172">
        <f>'将来負担比率（分子）の構造'!I$43</f>
        <v>6289</v>
      </c>
      <c r="C64" s="172"/>
      <c r="D64" s="172"/>
      <c r="E64" s="172">
        <f>'将来負担比率（分子）の構造'!J$43</f>
        <v>5156</v>
      </c>
      <c r="F64" s="172"/>
      <c r="G64" s="172"/>
      <c r="H64" s="172">
        <f>'将来負担比率（分子）の構造'!K$43</f>
        <v>4435</v>
      </c>
      <c r="I64" s="172"/>
      <c r="J64" s="172"/>
      <c r="K64" s="172">
        <f>'将来負担比率（分子）の構造'!L$43</f>
        <v>3787</v>
      </c>
      <c r="L64" s="172"/>
      <c r="M64" s="172"/>
      <c r="N64" s="172">
        <f>'将来負担比率（分子）の構造'!M$43</f>
        <v>3261</v>
      </c>
      <c r="O64" s="172"/>
      <c r="P64" s="172"/>
    </row>
    <row r="65" spans="1:16" x14ac:dyDescent="0.2">
      <c r="A65" s="172" t="s">
        <v>32</v>
      </c>
      <c r="B65" s="172">
        <f>'将来負担比率（分子）の構造'!I$42</f>
        <v>361</v>
      </c>
      <c r="C65" s="172"/>
      <c r="D65" s="172"/>
      <c r="E65" s="172">
        <f>'将来負担比率（分子）の構造'!J$42</f>
        <v>173</v>
      </c>
      <c r="F65" s="172"/>
      <c r="G65" s="172"/>
      <c r="H65" s="172">
        <f>'将来負担比率（分子）の構造'!K$42</f>
        <v>470</v>
      </c>
      <c r="I65" s="172"/>
      <c r="J65" s="172"/>
      <c r="K65" s="172">
        <f>'将来負担比率（分子）の構造'!L$42</f>
        <v>470</v>
      </c>
      <c r="L65" s="172"/>
      <c r="M65" s="172"/>
      <c r="N65" s="172">
        <f>'将来負担比率（分子）の構造'!M$42</f>
        <v>380</v>
      </c>
      <c r="O65" s="172"/>
      <c r="P65" s="172"/>
    </row>
    <row r="66" spans="1:16" x14ac:dyDescent="0.2">
      <c r="A66" s="172" t="s">
        <v>31</v>
      </c>
      <c r="B66" s="172">
        <f>'将来負担比率（分子）の構造'!I$41</f>
        <v>28423</v>
      </c>
      <c r="C66" s="172"/>
      <c r="D66" s="172"/>
      <c r="E66" s="172">
        <f>'将来負担比率（分子）の構造'!J$41</f>
        <v>28609</v>
      </c>
      <c r="F66" s="172"/>
      <c r="G66" s="172"/>
      <c r="H66" s="172">
        <f>'将来負担比率（分子）の構造'!K$41</f>
        <v>28534</v>
      </c>
      <c r="I66" s="172"/>
      <c r="J66" s="172"/>
      <c r="K66" s="172">
        <f>'将来負担比率（分子）の構造'!L$41</f>
        <v>28413</v>
      </c>
      <c r="L66" s="172"/>
      <c r="M66" s="172"/>
      <c r="N66" s="172">
        <f>'将来負担比率（分子）の構造'!M$41</f>
        <v>27912</v>
      </c>
      <c r="O66" s="172"/>
      <c r="P66" s="172"/>
    </row>
    <row r="67" spans="1:16" x14ac:dyDescent="0.2">
      <c r="A67" s="172" t="s">
        <v>75</v>
      </c>
      <c r="B67" s="172" t="e">
        <f>NA()</f>
        <v>#N/A</v>
      </c>
      <c r="C67" s="172">
        <f>IF(ISNUMBER('将来負担比率（分子）の構造'!I$53), IF('将来負担比率（分子）の構造'!I$53 &lt; 0, 0, '将来負担比率（分子）の構造'!I$53), NA())</f>
        <v>3022</v>
      </c>
      <c r="D67" s="172" t="e">
        <f>NA()</f>
        <v>#N/A</v>
      </c>
      <c r="E67" s="172" t="e">
        <f>NA()</f>
        <v>#N/A</v>
      </c>
      <c r="F67" s="172">
        <f>IF(ISNUMBER('将来負担比率（分子）の構造'!J$53), IF('将来負担比率（分子）の構造'!J$53 &lt; 0, 0, '将来負担比率（分子）の構造'!J$53), NA())</f>
        <v>5286</v>
      </c>
      <c r="G67" s="172" t="e">
        <f>NA()</f>
        <v>#N/A</v>
      </c>
      <c r="H67" s="172" t="e">
        <f>NA()</f>
        <v>#N/A</v>
      </c>
      <c r="I67" s="172">
        <f>IF(ISNUMBER('将来負担比率（分子）の構造'!K$53), IF('将来負担比率（分子）の構造'!K$53 &lt; 0, 0, '将来負担比率（分子）の構造'!K$53), NA())</f>
        <v>6020</v>
      </c>
      <c r="J67" s="172" t="e">
        <f>NA()</f>
        <v>#N/A</v>
      </c>
      <c r="K67" s="172" t="e">
        <f>NA()</f>
        <v>#N/A</v>
      </c>
      <c r="L67" s="172">
        <f>IF(ISNUMBER('将来負担比率（分子）の構造'!L$53), IF('将来負担比率（分子）の構造'!L$53 &lt; 0, 0, '将来負担比率（分子）の構造'!L$53), NA())</f>
        <v>5314</v>
      </c>
      <c r="M67" s="172" t="e">
        <f>NA()</f>
        <v>#N/A</v>
      </c>
      <c r="N67" s="172" t="e">
        <f>NA()</f>
        <v>#N/A</v>
      </c>
      <c r="O67" s="172">
        <f>IF(ISNUMBER('将来負担比率（分子）の構造'!M$53), IF('将来負担比率（分子）の構造'!M$53 &lt; 0, 0, '将来負担比率（分子）の構造'!M$53), NA())</f>
        <v>3130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1577</v>
      </c>
      <c r="C72" s="176">
        <f>基金残高に係る経年分析!G55</f>
        <v>2221</v>
      </c>
      <c r="D72" s="176">
        <f>基金残高に係る経年分析!H55</f>
        <v>3714</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1134</v>
      </c>
      <c r="C74" s="176">
        <f>基金残高に係る経年分析!G57</f>
        <v>1062</v>
      </c>
      <c r="D74" s="176">
        <f>基金残高に係る経年分析!H57</f>
        <v>1190</v>
      </c>
    </row>
  </sheetData>
  <sheetProtection algorithmName="SHA-512" hashValue="Lym0uTnwBQ+aRxrPxn1h2jsoME+8OKYdGZy/EufnKB2E321usItXoF1Gesa+Qa+pP7go/0F89XNcrUBcdYcK9Q==" saltValue="skPuH2ojR2hLwQ7VaghO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212</v>
      </c>
      <c r="DI1" s="643"/>
      <c r="DJ1" s="643"/>
      <c r="DK1" s="643"/>
      <c r="DL1" s="643"/>
      <c r="DM1" s="643"/>
      <c r="DN1" s="644"/>
      <c r="DO1" s="212"/>
      <c r="DP1" s="642" t="s">
        <v>213</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215</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216</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217</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218</v>
      </c>
      <c r="S4" s="646"/>
      <c r="T4" s="646"/>
      <c r="U4" s="646"/>
      <c r="V4" s="646"/>
      <c r="W4" s="646"/>
      <c r="X4" s="646"/>
      <c r="Y4" s="647"/>
      <c r="Z4" s="645" t="s">
        <v>219</v>
      </c>
      <c r="AA4" s="646"/>
      <c r="AB4" s="646"/>
      <c r="AC4" s="647"/>
      <c r="AD4" s="645" t="s">
        <v>220</v>
      </c>
      <c r="AE4" s="646"/>
      <c r="AF4" s="646"/>
      <c r="AG4" s="646"/>
      <c r="AH4" s="646"/>
      <c r="AI4" s="646"/>
      <c r="AJ4" s="646"/>
      <c r="AK4" s="647"/>
      <c r="AL4" s="645" t="s">
        <v>219</v>
      </c>
      <c r="AM4" s="646"/>
      <c r="AN4" s="646"/>
      <c r="AO4" s="647"/>
      <c r="AP4" s="651" t="s">
        <v>221</v>
      </c>
      <c r="AQ4" s="651"/>
      <c r="AR4" s="651"/>
      <c r="AS4" s="651"/>
      <c r="AT4" s="651"/>
      <c r="AU4" s="651"/>
      <c r="AV4" s="651"/>
      <c r="AW4" s="651"/>
      <c r="AX4" s="651"/>
      <c r="AY4" s="651"/>
      <c r="AZ4" s="651"/>
      <c r="BA4" s="651"/>
      <c r="BB4" s="651"/>
      <c r="BC4" s="651"/>
      <c r="BD4" s="651"/>
      <c r="BE4" s="651"/>
      <c r="BF4" s="651"/>
      <c r="BG4" s="651" t="s">
        <v>222</v>
      </c>
      <c r="BH4" s="651"/>
      <c r="BI4" s="651"/>
      <c r="BJ4" s="651"/>
      <c r="BK4" s="651"/>
      <c r="BL4" s="651"/>
      <c r="BM4" s="651"/>
      <c r="BN4" s="651"/>
      <c r="BO4" s="651" t="s">
        <v>219</v>
      </c>
      <c r="BP4" s="651"/>
      <c r="BQ4" s="651"/>
      <c r="BR4" s="651"/>
      <c r="BS4" s="651" t="s">
        <v>223</v>
      </c>
      <c r="BT4" s="651"/>
      <c r="BU4" s="651"/>
      <c r="BV4" s="651"/>
      <c r="BW4" s="651"/>
      <c r="BX4" s="651"/>
      <c r="BY4" s="651"/>
      <c r="BZ4" s="651"/>
      <c r="CA4" s="651"/>
      <c r="CB4" s="651"/>
      <c r="CD4" s="648" t="s">
        <v>224</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225</v>
      </c>
      <c r="C5" s="653"/>
      <c r="D5" s="653"/>
      <c r="E5" s="653"/>
      <c r="F5" s="653"/>
      <c r="G5" s="653"/>
      <c r="H5" s="653"/>
      <c r="I5" s="653"/>
      <c r="J5" s="653"/>
      <c r="K5" s="653"/>
      <c r="L5" s="653"/>
      <c r="M5" s="653"/>
      <c r="N5" s="653"/>
      <c r="O5" s="653"/>
      <c r="P5" s="653"/>
      <c r="Q5" s="654"/>
      <c r="R5" s="655">
        <v>18971133</v>
      </c>
      <c r="S5" s="656"/>
      <c r="T5" s="656"/>
      <c r="U5" s="656"/>
      <c r="V5" s="656"/>
      <c r="W5" s="656"/>
      <c r="X5" s="656"/>
      <c r="Y5" s="657"/>
      <c r="Z5" s="658">
        <v>36.799999999999997</v>
      </c>
      <c r="AA5" s="658"/>
      <c r="AB5" s="658"/>
      <c r="AC5" s="658"/>
      <c r="AD5" s="659">
        <v>17783391</v>
      </c>
      <c r="AE5" s="659"/>
      <c r="AF5" s="659"/>
      <c r="AG5" s="659"/>
      <c r="AH5" s="659"/>
      <c r="AI5" s="659"/>
      <c r="AJ5" s="659"/>
      <c r="AK5" s="659"/>
      <c r="AL5" s="660">
        <v>70.8</v>
      </c>
      <c r="AM5" s="661"/>
      <c r="AN5" s="661"/>
      <c r="AO5" s="662"/>
      <c r="AP5" s="652" t="s">
        <v>226</v>
      </c>
      <c r="AQ5" s="653"/>
      <c r="AR5" s="653"/>
      <c r="AS5" s="653"/>
      <c r="AT5" s="653"/>
      <c r="AU5" s="653"/>
      <c r="AV5" s="653"/>
      <c r="AW5" s="653"/>
      <c r="AX5" s="653"/>
      <c r="AY5" s="653"/>
      <c r="AZ5" s="653"/>
      <c r="BA5" s="653"/>
      <c r="BB5" s="653"/>
      <c r="BC5" s="653"/>
      <c r="BD5" s="653"/>
      <c r="BE5" s="653"/>
      <c r="BF5" s="654"/>
      <c r="BG5" s="666">
        <v>17783391</v>
      </c>
      <c r="BH5" s="667"/>
      <c r="BI5" s="667"/>
      <c r="BJ5" s="667"/>
      <c r="BK5" s="667"/>
      <c r="BL5" s="667"/>
      <c r="BM5" s="667"/>
      <c r="BN5" s="668"/>
      <c r="BO5" s="669">
        <v>93.7</v>
      </c>
      <c r="BP5" s="669"/>
      <c r="BQ5" s="669"/>
      <c r="BR5" s="669"/>
      <c r="BS5" s="670">
        <v>82940</v>
      </c>
      <c r="BT5" s="670"/>
      <c r="BU5" s="670"/>
      <c r="BV5" s="670"/>
      <c r="BW5" s="670"/>
      <c r="BX5" s="670"/>
      <c r="BY5" s="670"/>
      <c r="BZ5" s="670"/>
      <c r="CA5" s="670"/>
      <c r="CB5" s="674"/>
      <c r="CD5" s="648" t="s">
        <v>221</v>
      </c>
      <c r="CE5" s="649"/>
      <c r="CF5" s="649"/>
      <c r="CG5" s="649"/>
      <c r="CH5" s="649"/>
      <c r="CI5" s="649"/>
      <c r="CJ5" s="649"/>
      <c r="CK5" s="649"/>
      <c r="CL5" s="649"/>
      <c r="CM5" s="649"/>
      <c r="CN5" s="649"/>
      <c r="CO5" s="649"/>
      <c r="CP5" s="649"/>
      <c r="CQ5" s="650"/>
      <c r="CR5" s="648" t="s">
        <v>227</v>
      </c>
      <c r="CS5" s="649"/>
      <c r="CT5" s="649"/>
      <c r="CU5" s="649"/>
      <c r="CV5" s="649"/>
      <c r="CW5" s="649"/>
      <c r="CX5" s="649"/>
      <c r="CY5" s="650"/>
      <c r="CZ5" s="648" t="s">
        <v>219</v>
      </c>
      <c r="DA5" s="649"/>
      <c r="DB5" s="649"/>
      <c r="DC5" s="650"/>
      <c r="DD5" s="648" t="s">
        <v>228</v>
      </c>
      <c r="DE5" s="649"/>
      <c r="DF5" s="649"/>
      <c r="DG5" s="649"/>
      <c r="DH5" s="649"/>
      <c r="DI5" s="649"/>
      <c r="DJ5" s="649"/>
      <c r="DK5" s="649"/>
      <c r="DL5" s="649"/>
      <c r="DM5" s="649"/>
      <c r="DN5" s="649"/>
      <c r="DO5" s="649"/>
      <c r="DP5" s="650"/>
      <c r="DQ5" s="648" t="s">
        <v>229</v>
      </c>
      <c r="DR5" s="649"/>
      <c r="DS5" s="649"/>
      <c r="DT5" s="649"/>
      <c r="DU5" s="649"/>
      <c r="DV5" s="649"/>
      <c r="DW5" s="649"/>
      <c r="DX5" s="649"/>
      <c r="DY5" s="649"/>
      <c r="DZ5" s="649"/>
      <c r="EA5" s="649"/>
      <c r="EB5" s="649"/>
      <c r="EC5" s="650"/>
    </row>
    <row r="6" spans="2:143" ht="11.25" customHeight="1" x14ac:dyDescent="0.2">
      <c r="B6" s="663" t="s">
        <v>230</v>
      </c>
      <c r="C6" s="664"/>
      <c r="D6" s="664"/>
      <c r="E6" s="664"/>
      <c r="F6" s="664"/>
      <c r="G6" s="664"/>
      <c r="H6" s="664"/>
      <c r="I6" s="664"/>
      <c r="J6" s="664"/>
      <c r="K6" s="664"/>
      <c r="L6" s="664"/>
      <c r="M6" s="664"/>
      <c r="N6" s="664"/>
      <c r="O6" s="664"/>
      <c r="P6" s="664"/>
      <c r="Q6" s="665"/>
      <c r="R6" s="666">
        <v>228052</v>
      </c>
      <c r="S6" s="667"/>
      <c r="T6" s="667"/>
      <c r="U6" s="667"/>
      <c r="V6" s="667"/>
      <c r="W6" s="667"/>
      <c r="X6" s="667"/>
      <c r="Y6" s="668"/>
      <c r="Z6" s="669">
        <v>0.4</v>
      </c>
      <c r="AA6" s="669"/>
      <c r="AB6" s="669"/>
      <c r="AC6" s="669"/>
      <c r="AD6" s="670">
        <v>228052</v>
      </c>
      <c r="AE6" s="670"/>
      <c r="AF6" s="670"/>
      <c r="AG6" s="670"/>
      <c r="AH6" s="670"/>
      <c r="AI6" s="670"/>
      <c r="AJ6" s="670"/>
      <c r="AK6" s="670"/>
      <c r="AL6" s="671">
        <v>0.9</v>
      </c>
      <c r="AM6" s="672"/>
      <c r="AN6" s="672"/>
      <c r="AO6" s="673"/>
      <c r="AP6" s="663" t="s">
        <v>231</v>
      </c>
      <c r="AQ6" s="664"/>
      <c r="AR6" s="664"/>
      <c r="AS6" s="664"/>
      <c r="AT6" s="664"/>
      <c r="AU6" s="664"/>
      <c r="AV6" s="664"/>
      <c r="AW6" s="664"/>
      <c r="AX6" s="664"/>
      <c r="AY6" s="664"/>
      <c r="AZ6" s="664"/>
      <c r="BA6" s="664"/>
      <c r="BB6" s="664"/>
      <c r="BC6" s="664"/>
      <c r="BD6" s="664"/>
      <c r="BE6" s="664"/>
      <c r="BF6" s="665"/>
      <c r="BG6" s="666">
        <v>17783391</v>
      </c>
      <c r="BH6" s="667"/>
      <c r="BI6" s="667"/>
      <c r="BJ6" s="667"/>
      <c r="BK6" s="667"/>
      <c r="BL6" s="667"/>
      <c r="BM6" s="667"/>
      <c r="BN6" s="668"/>
      <c r="BO6" s="669">
        <v>93.7</v>
      </c>
      <c r="BP6" s="669"/>
      <c r="BQ6" s="669"/>
      <c r="BR6" s="669"/>
      <c r="BS6" s="670">
        <v>82940</v>
      </c>
      <c r="BT6" s="670"/>
      <c r="BU6" s="670"/>
      <c r="BV6" s="670"/>
      <c r="BW6" s="670"/>
      <c r="BX6" s="670"/>
      <c r="BY6" s="670"/>
      <c r="BZ6" s="670"/>
      <c r="CA6" s="670"/>
      <c r="CB6" s="674"/>
      <c r="CD6" s="677" t="s">
        <v>232</v>
      </c>
      <c r="CE6" s="678"/>
      <c r="CF6" s="678"/>
      <c r="CG6" s="678"/>
      <c r="CH6" s="678"/>
      <c r="CI6" s="678"/>
      <c r="CJ6" s="678"/>
      <c r="CK6" s="678"/>
      <c r="CL6" s="678"/>
      <c r="CM6" s="678"/>
      <c r="CN6" s="678"/>
      <c r="CO6" s="678"/>
      <c r="CP6" s="678"/>
      <c r="CQ6" s="679"/>
      <c r="CR6" s="666">
        <v>269580</v>
      </c>
      <c r="CS6" s="667"/>
      <c r="CT6" s="667"/>
      <c r="CU6" s="667"/>
      <c r="CV6" s="667"/>
      <c r="CW6" s="667"/>
      <c r="CX6" s="667"/>
      <c r="CY6" s="668"/>
      <c r="CZ6" s="660">
        <v>0.5</v>
      </c>
      <c r="DA6" s="661"/>
      <c r="DB6" s="661"/>
      <c r="DC6" s="680"/>
      <c r="DD6" s="675" t="s">
        <v>128</v>
      </c>
      <c r="DE6" s="667"/>
      <c r="DF6" s="667"/>
      <c r="DG6" s="667"/>
      <c r="DH6" s="667"/>
      <c r="DI6" s="667"/>
      <c r="DJ6" s="667"/>
      <c r="DK6" s="667"/>
      <c r="DL6" s="667"/>
      <c r="DM6" s="667"/>
      <c r="DN6" s="667"/>
      <c r="DO6" s="667"/>
      <c r="DP6" s="668"/>
      <c r="DQ6" s="675">
        <v>269580</v>
      </c>
      <c r="DR6" s="667"/>
      <c r="DS6" s="667"/>
      <c r="DT6" s="667"/>
      <c r="DU6" s="667"/>
      <c r="DV6" s="667"/>
      <c r="DW6" s="667"/>
      <c r="DX6" s="667"/>
      <c r="DY6" s="667"/>
      <c r="DZ6" s="667"/>
      <c r="EA6" s="667"/>
      <c r="EB6" s="667"/>
      <c r="EC6" s="676"/>
    </row>
    <row r="7" spans="2:143" ht="11.25" customHeight="1" x14ac:dyDescent="0.2">
      <c r="B7" s="663" t="s">
        <v>233</v>
      </c>
      <c r="C7" s="664"/>
      <c r="D7" s="664"/>
      <c r="E7" s="664"/>
      <c r="F7" s="664"/>
      <c r="G7" s="664"/>
      <c r="H7" s="664"/>
      <c r="I7" s="664"/>
      <c r="J7" s="664"/>
      <c r="K7" s="664"/>
      <c r="L7" s="664"/>
      <c r="M7" s="664"/>
      <c r="N7" s="664"/>
      <c r="O7" s="664"/>
      <c r="P7" s="664"/>
      <c r="Q7" s="665"/>
      <c r="R7" s="666">
        <v>9394</v>
      </c>
      <c r="S7" s="667"/>
      <c r="T7" s="667"/>
      <c r="U7" s="667"/>
      <c r="V7" s="667"/>
      <c r="W7" s="667"/>
      <c r="X7" s="667"/>
      <c r="Y7" s="668"/>
      <c r="Z7" s="669">
        <v>0</v>
      </c>
      <c r="AA7" s="669"/>
      <c r="AB7" s="669"/>
      <c r="AC7" s="669"/>
      <c r="AD7" s="670">
        <v>9394</v>
      </c>
      <c r="AE7" s="670"/>
      <c r="AF7" s="670"/>
      <c r="AG7" s="670"/>
      <c r="AH7" s="670"/>
      <c r="AI7" s="670"/>
      <c r="AJ7" s="670"/>
      <c r="AK7" s="670"/>
      <c r="AL7" s="671">
        <v>0</v>
      </c>
      <c r="AM7" s="672"/>
      <c r="AN7" s="672"/>
      <c r="AO7" s="673"/>
      <c r="AP7" s="663" t="s">
        <v>234</v>
      </c>
      <c r="AQ7" s="664"/>
      <c r="AR7" s="664"/>
      <c r="AS7" s="664"/>
      <c r="AT7" s="664"/>
      <c r="AU7" s="664"/>
      <c r="AV7" s="664"/>
      <c r="AW7" s="664"/>
      <c r="AX7" s="664"/>
      <c r="AY7" s="664"/>
      <c r="AZ7" s="664"/>
      <c r="BA7" s="664"/>
      <c r="BB7" s="664"/>
      <c r="BC7" s="664"/>
      <c r="BD7" s="664"/>
      <c r="BE7" s="664"/>
      <c r="BF7" s="665"/>
      <c r="BG7" s="666">
        <v>8608292</v>
      </c>
      <c r="BH7" s="667"/>
      <c r="BI7" s="667"/>
      <c r="BJ7" s="667"/>
      <c r="BK7" s="667"/>
      <c r="BL7" s="667"/>
      <c r="BM7" s="667"/>
      <c r="BN7" s="668"/>
      <c r="BO7" s="669">
        <v>45.4</v>
      </c>
      <c r="BP7" s="669"/>
      <c r="BQ7" s="669"/>
      <c r="BR7" s="669"/>
      <c r="BS7" s="670">
        <v>82940</v>
      </c>
      <c r="BT7" s="670"/>
      <c r="BU7" s="670"/>
      <c r="BV7" s="670"/>
      <c r="BW7" s="670"/>
      <c r="BX7" s="670"/>
      <c r="BY7" s="670"/>
      <c r="BZ7" s="670"/>
      <c r="CA7" s="670"/>
      <c r="CB7" s="674"/>
      <c r="CD7" s="681" t="s">
        <v>235</v>
      </c>
      <c r="CE7" s="682"/>
      <c r="CF7" s="682"/>
      <c r="CG7" s="682"/>
      <c r="CH7" s="682"/>
      <c r="CI7" s="682"/>
      <c r="CJ7" s="682"/>
      <c r="CK7" s="682"/>
      <c r="CL7" s="682"/>
      <c r="CM7" s="682"/>
      <c r="CN7" s="682"/>
      <c r="CO7" s="682"/>
      <c r="CP7" s="682"/>
      <c r="CQ7" s="683"/>
      <c r="CR7" s="666">
        <v>8727638</v>
      </c>
      <c r="CS7" s="667"/>
      <c r="CT7" s="667"/>
      <c r="CU7" s="667"/>
      <c r="CV7" s="667"/>
      <c r="CW7" s="667"/>
      <c r="CX7" s="667"/>
      <c r="CY7" s="668"/>
      <c r="CZ7" s="669">
        <v>17.8</v>
      </c>
      <c r="DA7" s="669"/>
      <c r="DB7" s="669"/>
      <c r="DC7" s="669"/>
      <c r="DD7" s="675">
        <v>18521</v>
      </c>
      <c r="DE7" s="667"/>
      <c r="DF7" s="667"/>
      <c r="DG7" s="667"/>
      <c r="DH7" s="667"/>
      <c r="DI7" s="667"/>
      <c r="DJ7" s="667"/>
      <c r="DK7" s="667"/>
      <c r="DL7" s="667"/>
      <c r="DM7" s="667"/>
      <c r="DN7" s="667"/>
      <c r="DO7" s="667"/>
      <c r="DP7" s="668"/>
      <c r="DQ7" s="675">
        <v>8110847</v>
      </c>
      <c r="DR7" s="667"/>
      <c r="DS7" s="667"/>
      <c r="DT7" s="667"/>
      <c r="DU7" s="667"/>
      <c r="DV7" s="667"/>
      <c r="DW7" s="667"/>
      <c r="DX7" s="667"/>
      <c r="DY7" s="667"/>
      <c r="DZ7" s="667"/>
      <c r="EA7" s="667"/>
      <c r="EB7" s="667"/>
      <c r="EC7" s="676"/>
    </row>
    <row r="8" spans="2:143" ht="11.25" customHeight="1" x14ac:dyDescent="0.2">
      <c r="B8" s="663" t="s">
        <v>236</v>
      </c>
      <c r="C8" s="664"/>
      <c r="D8" s="664"/>
      <c r="E8" s="664"/>
      <c r="F8" s="664"/>
      <c r="G8" s="664"/>
      <c r="H8" s="664"/>
      <c r="I8" s="664"/>
      <c r="J8" s="664"/>
      <c r="K8" s="664"/>
      <c r="L8" s="664"/>
      <c r="M8" s="664"/>
      <c r="N8" s="664"/>
      <c r="O8" s="664"/>
      <c r="P8" s="664"/>
      <c r="Q8" s="665"/>
      <c r="R8" s="666">
        <v>140052</v>
      </c>
      <c r="S8" s="667"/>
      <c r="T8" s="667"/>
      <c r="U8" s="667"/>
      <c r="V8" s="667"/>
      <c r="W8" s="667"/>
      <c r="X8" s="667"/>
      <c r="Y8" s="668"/>
      <c r="Z8" s="669">
        <v>0.3</v>
      </c>
      <c r="AA8" s="669"/>
      <c r="AB8" s="669"/>
      <c r="AC8" s="669"/>
      <c r="AD8" s="670">
        <v>140052</v>
      </c>
      <c r="AE8" s="670"/>
      <c r="AF8" s="670"/>
      <c r="AG8" s="670"/>
      <c r="AH8" s="670"/>
      <c r="AI8" s="670"/>
      <c r="AJ8" s="670"/>
      <c r="AK8" s="670"/>
      <c r="AL8" s="671">
        <v>0.6</v>
      </c>
      <c r="AM8" s="672"/>
      <c r="AN8" s="672"/>
      <c r="AO8" s="673"/>
      <c r="AP8" s="663" t="s">
        <v>237</v>
      </c>
      <c r="AQ8" s="664"/>
      <c r="AR8" s="664"/>
      <c r="AS8" s="664"/>
      <c r="AT8" s="664"/>
      <c r="AU8" s="664"/>
      <c r="AV8" s="664"/>
      <c r="AW8" s="664"/>
      <c r="AX8" s="664"/>
      <c r="AY8" s="664"/>
      <c r="AZ8" s="664"/>
      <c r="BA8" s="664"/>
      <c r="BB8" s="664"/>
      <c r="BC8" s="664"/>
      <c r="BD8" s="664"/>
      <c r="BE8" s="664"/>
      <c r="BF8" s="665"/>
      <c r="BG8" s="666">
        <v>239032</v>
      </c>
      <c r="BH8" s="667"/>
      <c r="BI8" s="667"/>
      <c r="BJ8" s="667"/>
      <c r="BK8" s="667"/>
      <c r="BL8" s="667"/>
      <c r="BM8" s="667"/>
      <c r="BN8" s="668"/>
      <c r="BO8" s="669">
        <v>1.3</v>
      </c>
      <c r="BP8" s="669"/>
      <c r="BQ8" s="669"/>
      <c r="BR8" s="669"/>
      <c r="BS8" s="670" t="s">
        <v>128</v>
      </c>
      <c r="BT8" s="670"/>
      <c r="BU8" s="670"/>
      <c r="BV8" s="670"/>
      <c r="BW8" s="670"/>
      <c r="BX8" s="670"/>
      <c r="BY8" s="670"/>
      <c r="BZ8" s="670"/>
      <c r="CA8" s="670"/>
      <c r="CB8" s="674"/>
      <c r="CD8" s="681" t="s">
        <v>238</v>
      </c>
      <c r="CE8" s="682"/>
      <c r="CF8" s="682"/>
      <c r="CG8" s="682"/>
      <c r="CH8" s="682"/>
      <c r="CI8" s="682"/>
      <c r="CJ8" s="682"/>
      <c r="CK8" s="682"/>
      <c r="CL8" s="682"/>
      <c r="CM8" s="682"/>
      <c r="CN8" s="682"/>
      <c r="CO8" s="682"/>
      <c r="CP8" s="682"/>
      <c r="CQ8" s="683"/>
      <c r="CR8" s="666">
        <v>23678167</v>
      </c>
      <c r="CS8" s="667"/>
      <c r="CT8" s="667"/>
      <c r="CU8" s="667"/>
      <c r="CV8" s="667"/>
      <c r="CW8" s="667"/>
      <c r="CX8" s="667"/>
      <c r="CY8" s="668"/>
      <c r="CZ8" s="669">
        <v>48.2</v>
      </c>
      <c r="DA8" s="669"/>
      <c r="DB8" s="669"/>
      <c r="DC8" s="669"/>
      <c r="DD8" s="675">
        <v>93001</v>
      </c>
      <c r="DE8" s="667"/>
      <c r="DF8" s="667"/>
      <c r="DG8" s="667"/>
      <c r="DH8" s="667"/>
      <c r="DI8" s="667"/>
      <c r="DJ8" s="667"/>
      <c r="DK8" s="667"/>
      <c r="DL8" s="667"/>
      <c r="DM8" s="667"/>
      <c r="DN8" s="667"/>
      <c r="DO8" s="667"/>
      <c r="DP8" s="668"/>
      <c r="DQ8" s="675">
        <v>10120734</v>
      </c>
      <c r="DR8" s="667"/>
      <c r="DS8" s="667"/>
      <c r="DT8" s="667"/>
      <c r="DU8" s="667"/>
      <c r="DV8" s="667"/>
      <c r="DW8" s="667"/>
      <c r="DX8" s="667"/>
      <c r="DY8" s="667"/>
      <c r="DZ8" s="667"/>
      <c r="EA8" s="667"/>
      <c r="EB8" s="667"/>
      <c r="EC8" s="676"/>
    </row>
    <row r="9" spans="2:143" ht="11.25" customHeight="1" x14ac:dyDescent="0.2">
      <c r="B9" s="663" t="s">
        <v>239</v>
      </c>
      <c r="C9" s="664"/>
      <c r="D9" s="664"/>
      <c r="E9" s="664"/>
      <c r="F9" s="664"/>
      <c r="G9" s="664"/>
      <c r="H9" s="664"/>
      <c r="I9" s="664"/>
      <c r="J9" s="664"/>
      <c r="K9" s="664"/>
      <c r="L9" s="664"/>
      <c r="M9" s="664"/>
      <c r="N9" s="664"/>
      <c r="O9" s="664"/>
      <c r="P9" s="664"/>
      <c r="Q9" s="665"/>
      <c r="R9" s="666">
        <v>178303</v>
      </c>
      <c r="S9" s="667"/>
      <c r="T9" s="667"/>
      <c r="U9" s="667"/>
      <c r="V9" s="667"/>
      <c r="W9" s="667"/>
      <c r="X9" s="667"/>
      <c r="Y9" s="668"/>
      <c r="Z9" s="669">
        <v>0.3</v>
      </c>
      <c r="AA9" s="669"/>
      <c r="AB9" s="669"/>
      <c r="AC9" s="669"/>
      <c r="AD9" s="670">
        <v>178303</v>
      </c>
      <c r="AE9" s="670"/>
      <c r="AF9" s="670"/>
      <c r="AG9" s="670"/>
      <c r="AH9" s="670"/>
      <c r="AI9" s="670"/>
      <c r="AJ9" s="670"/>
      <c r="AK9" s="670"/>
      <c r="AL9" s="671">
        <v>0.7</v>
      </c>
      <c r="AM9" s="672"/>
      <c r="AN9" s="672"/>
      <c r="AO9" s="673"/>
      <c r="AP9" s="663" t="s">
        <v>240</v>
      </c>
      <c r="AQ9" s="664"/>
      <c r="AR9" s="664"/>
      <c r="AS9" s="664"/>
      <c r="AT9" s="664"/>
      <c r="AU9" s="664"/>
      <c r="AV9" s="664"/>
      <c r="AW9" s="664"/>
      <c r="AX9" s="664"/>
      <c r="AY9" s="664"/>
      <c r="AZ9" s="664"/>
      <c r="BA9" s="664"/>
      <c r="BB9" s="664"/>
      <c r="BC9" s="664"/>
      <c r="BD9" s="664"/>
      <c r="BE9" s="664"/>
      <c r="BF9" s="665"/>
      <c r="BG9" s="666">
        <v>7607242</v>
      </c>
      <c r="BH9" s="667"/>
      <c r="BI9" s="667"/>
      <c r="BJ9" s="667"/>
      <c r="BK9" s="667"/>
      <c r="BL9" s="667"/>
      <c r="BM9" s="667"/>
      <c r="BN9" s="668"/>
      <c r="BO9" s="669">
        <v>40.1</v>
      </c>
      <c r="BP9" s="669"/>
      <c r="BQ9" s="669"/>
      <c r="BR9" s="669"/>
      <c r="BS9" s="670" t="s">
        <v>128</v>
      </c>
      <c r="BT9" s="670"/>
      <c r="BU9" s="670"/>
      <c r="BV9" s="670"/>
      <c r="BW9" s="670"/>
      <c r="BX9" s="670"/>
      <c r="BY9" s="670"/>
      <c r="BZ9" s="670"/>
      <c r="CA9" s="670"/>
      <c r="CB9" s="674"/>
      <c r="CD9" s="681" t="s">
        <v>241</v>
      </c>
      <c r="CE9" s="682"/>
      <c r="CF9" s="682"/>
      <c r="CG9" s="682"/>
      <c r="CH9" s="682"/>
      <c r="CI9" s="682"/>
      <c r="CJ9" s="682"/>
      <c r="CK9" s="682"/>
      <c r="CL9" s="682"/>
      <c r="CM9" s="682"/>
      <c r="CN9" s="682"/>
      <c r="CO9" s="682"/>
      <c r="CP9" s="682"/>
      <c r="CQ9" s="683"/>
      <c r="CR9" s="666">
        <v>4628905</v>
      </c>
      <c r="CS9" s="667"/>
      <c r="CT9" s="667"/>
      <c r="CU9" s="667"/>
      <c r="CV9" s="667"/>
      <c r="CW9" s="667"/>
      <c r="CX9" s="667"/>
      <c r="CY9" s="668"/>
      <c r="CZ9" s="669">
        <v>9.4</v>
      </c>
      <c r="DA9" s="669"/>
      <c r="DB9" s="669"/>
      <c r="DC9" s="669"/>
      <c r="DD9" s="675">
        <v>24754</v>
      </c>
      <c r="DE9" s="667"/>
      <c r="DF9" s="667"/>
      <c r="DG9" s="667"/>
      <c r="DH9" s="667"/>
      <c r="DI9" s="667"/>
      <c r="DJ9" s="667"/>
      <c r="DK9" s="667"/>
      <c r="DL9" s="667"/>
      <c r="DM9" s="667"/>
      <c r="DN9" s="667"/>
      <c r="DO9" s="667"/>
      <c r="DP9" s="668"/>
      <c r="DQ9" s="675">
        <v>3007604</v>
      </c>
      <c r="DR9" s="667"/>
      <c r="DS9" s="667"/>
      <c r="DT9" s="667"/>
      <c r="DU9" s="667"/>
      <c r="DV9" s="667"/>
      <c r="DW9" s="667"/>
      <c r="DX9" s="667"/>
      <c r="DY9" s="667"/>
      <c r="DZ9" s="667"/>
      <c r="EA9" s="667"/>
      <c r="EB9" s="667"/>
      <c r="EC9" s="676"/>
    </row>
    <row r="10" spans="2:143" ht="11.25" customHeight="1" x14ac:dyDescent="0.2">
      <c r="B10" s="663" t="s">
        <v>242</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243</v>
      </c>
      <c r="AQ10" s="664"/>
      <c r="AR10" s="664"/>
      <c r="AS10" s="664"/>
      <c r="AT10" s="664"/>
      <c r="AU10" s="664"/>
      <c r="AV10" s="664"/>
      <c r="AW10" s="664"/>
      <c r="AX10" s="664"/>
      <c r="AY10" s="664"/>
      <c r="AZ10" s="664"/>
      <c r="BA10" s="664"/>
      <c r="BB10" s="664"/>
      <c r="BC10" s="664"/>
      <c r="BD10" s="664"/>
      <c r="BE10" s="664"/>
      <c r="BF10" s="665"/>
      <c r="BG10" s="666">
        <v>325907</v>
      </c>
      <c r="BH10" s="667"/>
      <c r="BI10" s="667"/>
      <c r="BJ10" s="667"/>
      <c r="BK10" s="667"/>
      <c r="BL10" s="667"/>
      <c r="BM10" s="667"/>
      <c r="BN10" s="668"/>
      <c r="BO10" s="669">
        <v>1.7</v>
      </c>
      <c r="BP10" s="669"/>
      <c r="BQ10" s="669"/>
      <c r="BR10" s="669"/>
      <c r="BS10" s="670" t="s">
        <v>128</v>
      </c>
      <c r="BT10" s="670"/>
      <c r="BU10" s="670"/>
      <c r="BV10" s="670"/>
      <c r="BW10" s="670"/>
      <c r="BX10" s="670"/>
      <c r="BY10" s="670"/>
      <c r="BZ10" s="670"/>
      <c r="CA10" s="670"/>
      <c r="CB10" s="674"/>
      <c r="CD10" s="681" t="s">
        <v>244</v>
      </c>
      <c r="CE10" s="682"/>
      <c r="CF10" s="682"/>
      <c r="CG10" s="682"/>
      <c r="CH10" s="682"/>
      <c r="CI10" s="682"/>
      <c r="CJ10" s="682"/>
      <c r="CK10" s="682"/>
      <c r="CL10" s="682"/>
      <c r="CM10" s="682"/>
      <c r="CN10" s="682"/>
      <c r="CO10" s="682"/>
      <c r="CP10" s="682"/>
      <c r="CQ10" s="683"/>
      <c r="CR10" s="666">
        <v>80453</v>
      </c>
      <c r="CS10" s="667"/>
      <c r="CT10" s="667"/>
      <c r="CU10" s="667"/>
      <c r="CV10" s="667"/>
      <c r="CW10" s="667"/>
      <c r="CX10" s="667"/>
      <c r="CY10" s="668"/>
      <c r="CZ10" s="669">
        <v>0.2</v>
      </c>
      <c r="DA10" s="669"/>
      <c r="DB10" s="669"/>
      <c r="DC10" s="669"/>
      <c r="DD10" s="675" t="s">
        <v>128</v>
      </c>
      <c r="DE10" s="667"/>
      <c r="DF10" s="667"/>
      <c r="DG10" s="667"/>
      <c r="DH10" s="667"/>
      <c r="DI10" s="667"/>
      <c r="DJ10" s="667"/>
      <c r="DK10" s="667"/>
      <c r="DL10" s="667"/>
      <c r="DM10" s="667"/>
      <c r="DN10" s="667"/>
      <c r="DO10" s="667"/>
      <c r="DP10" s="668"/>
      <c r="DQ10" s="675">
        <v>15453</v>
      </c>
      <c r="DR10" s="667"/>
      <c r="DS10" s="667"/>
      <c r="DT10" s="667"/>
      <c r="DU10" s="667"/>
      <c r="DV10" s="667"/>
      <c r="DW10" s="667"/>
      <c r="DX10" s="667"/>
      <c r="DY10" s="667"/>
      <c r="DZ10" s="667"/>
      <c r="EA10" s="667"/>
      <c r="EB10" s="667"/>
      <c r="EC10" s="676"/>
    </row>
    <row r="11" spans="2:143" ht="11.25" customHeight="1" x14ac:dyDescent="0.2">
      <c r="B11" s="663" t="s">
        <v>245</v>
      </c>
      <c r="C11" s="664"/>
      <c r="D11" s="664"/>
      <c r="E11" s="664"/>
      <c r="F11" s="664"/>
      <c r="G11" s="664"/>
      <c r="H11" s="664"/>
      <c r="I11" s="664"/>
      <c r="J11" s="664"/>
      <c r="K11" s="664"/>
      <c r="L11" s="664"/>
      <c r="M11" s="664"/>
      <c r="N11" s="664"/>
      <c r="O11" s="664"/>
      <c r="P11" s="664"/>
      <c r="Q11" s="665"/>
      <c r="R11" s="666">
        <v>2747756</v>
      </c>
      <c r="S11" s="667"/>
      <c r="T11" s="667"/>
      <c r="U11" s="667"/>
      <c r="V11" s="667"/>
      <c r="W11" s="667"/>
      <c r="X11" s="667"/>
      <c r="Y11" s="668"/>
      <c r="Z11" s="671">
        <v>5.3</v>
      </c>
      <c r="AA11" s="672"/>
      <c r="AB11" s="672"/>
      <c r="AC11" s="684"/>
      <c r="AD11" s="675">
        <v>2747756</v>
      </c>
      <c r="AE11" s="667"/>
      <c r="AF11" s="667"/>
      <c r="AG11" s="667"/>
      <c r="AH11" s="667"/>
      <c r="AI11" s="667"/>
      <c r="AJ11" s="667"/>
      <c r="AK11" s="668"/>
      <c r="AL11" s="671">
        <v>10.9</v>
      </c>
      <c r="AM11" s="672"/>
      <c r="AN11" s="672"/>
      <c r="AO11" s="673"/>
      <c r="AP11" s="663" t="s">
        <v>246</v>
      </c>
      <c r="AQ11" s="664"/>
      <c r="AR11" s="664"/>
      <c r="AS11" s="664"/>
      <c r="AT11" s="664"/>
      <c r="AU11" s="664"/>
      <c r="AV11" s="664"/>
      <c r="AW11" s="664"/>
      <c r="AX11" s="664"/>
      <c r="AY11" s="664"/>
      <c r="AZ11" s="664"/>
      <c r="BA11" s="664"/>
      <c r="BB11" s="664"/>
      <c r="BC11" s="664"/>
      <c r="BD11" s="664"/>
      <c r="BE11" s="664"/>
      <c r="BF11" s="665"/>
      <c r="BG11" s="666">
        <v>436111</v>
      </c>
      <c r="BH11" s="667"/>
      <c r="BI11" s="667"/>
      <c r="BJ11" s="667"/>
      <c r="BK11" s="667"/>
      <c r="BL11" s="667"/>
      <c r="BM11" s="667"/>
      <c r="BN11" s="668"/>
      <c r="BO11" s="669">
        <v>2.2999999999999998</v>
      </c>
      <c r="BP11" s="669"/>
      <c r="BQ11" s="669"/>
      <c r="BR11" s="669"/>
      <c r="BS11" s="670">
        <v>82940</v>
      </c>
      <c r="BT11" s="670"/>
      <c r="BU11" s="670"/>
      <c r="BV11" s="670"/>
      <c r="BW11" s="670"/>
      <c r="BX11" s="670"/>
      <c r="BY11" s="670"/>
      <c r="BZ11" s="670"/>
      <c r="CA11" s="670"/>
      <c r="CB11" s="674"/>
      <c r="CD11" s="681" t="s">
        <v>247</v>
      </c>
      <c r="CE11" s="682"/>
      <c r="CF11" s="682"/>
      <c r="CG11" s="682"/>
      <c r="CH11" s="682"/>
      <c r="CI11" s="682"/>
      <c r="CJ11" s="682"/>
      <c r="CK11" s="682"/>
      <c r="CL11" s="682"/>
      <c r="CM11" s="682"/>
      <c r="CN11" s="682"/>
      <c r="CO11" s="682"/>
      <c r="CP11" s="682"/>
      <c r="CQ11" s="683"/>
      <c r="CR11" s="666">
        <v>70302</v>
      </c>
      <c r="CS11" s="667"/>
      <c r="CT11" s="667"/>
      <c r="CU11" s="667"/>
      <c r="CV11" s="667"/>
      <c r="CW11" s="667"/>
      <c r="CX11" s="667"/>
      <c r="CY11" s="668"/>
      <c r="CZ11" s="669">
        <v>0.1</v>
      </c>
      <c r="DA11" s="669"/>
      <c r="DB11" s="669"/>
      <c r="DC11" s="669"/>
      <c r="DD11" s="675" t="s">
        <v>128</v>
      </c>
      <c r="DE11" s="667"/>
      <c r="DF11" s="667"/>
      <c r="DG11" s="667"/>
      <c r="DH11" s="667"/>
      <c r="DI11" s="667"/>
      <c r="DJ11" s="667"/>
      <c r="DK11" s="667"/>
      <c r="DL11" s="667"/>
      <c r="DM11" s="667"/>
      <c r="DN11" s="667"/>
      <c r="DO11" s="667"/>
      <c r="DP11" s="668"/>
      <c r="DQ11" s="675">
        <v>65748</v>
      </c>
      <c r="DR11" s="667"/>
      <c r="DS11" s="667"/>
      <c r="DT11" s="667"/>
      <c r="DU11" s="667"/>
      <c r="DV11" s="667"/>
      <c r="DW11" s="667"/>
      <c r="DX11" s="667"/>
      <c r="DY11" s="667"/>
      <c r="DZ11" s="667"/>
      <c r="EA11" s="667"/>
      <c r="EB11" s="667"/>
      <c r="EC11" s="676"/>
    </row>
    <row r="12" spans="2:143" ht="11.25" customHeight="1" x14ac:dyDescent="0.2">
      <c r="B12" s="663" t="s">
        <v>248</v>
      </c>
      <c r="C12" s="664"/>
      <c r="D12" s="664"/>
      <c r="E12" s="664"/>
      <c r="F12" s="664"/>
      <c r="G12" s="664"/>
      <c r="H12" s="664"/>
      <c r="I12" s="664"/>
      <c r="J12" s="664"/>
      <c r="K12" s="664"/>
      <c r="L12" s="664"/>
      <c r="M12" s="664"/>
      <c r="N12" s="664"/>
      <c r="O12" s="664"/>
      <c r="P12" s="664"/>
      <c r="Q12" s="665"/>
      <c r="R12" s="666" t="s">
        <v>128</v>
      </c>
      <c r="S12" s="667"/>
      <c r="T12" s="667"/>
      <c r="U12" s="667"/>
      <c r="V12" s="667"/>
      <c r="W12" s="667"/>
      <c r="X12" s="667"/>
      <c r="Y12" s="668"/>
      <c r="Z12" s="669" t="s">
        <v>128</v>
      </c>
      <c r="AA12" s="669"/>
      <c r="AB12" s="669"/>
      <c r="AC12" s="669"/>
      <c r="AD12" s="670" t="s">
        <v>128</v>
      </c>
      <c r="AE12" s="670"/>
      <c r="AF12" s="670"/>
      <c r="AG12" s="670"/>
      <c r="AH12" s="670"/>
      <c r="AI12" s="670"/>
      <c r="AJ12" s="670"/>
      <c r="AK12" s="670"/>
      <c r="AL12" s="671" t="s">
        <v>128</v>
      </c>
      <c r="AM12" s="672"/>
      <c r="AN12" s="672"/>
      <c r="AO12" s="673"/>
      <c r="AP12" s="663" t="s">
        <v>249</v>
      </c>
      <c r="AQ12" s="664"/>
      <c r="AR12" s="664"/>
      <c r="AS12" s="664"/>
      <c r="AT12" s="664"/>
      <c r="AU12" s="664"/>
      <c r="AV12" s="664"/>
      <c r="AW12" s="664"/>
      <c r="AX12" s="664"/>
      <c r="AY12" s="664"/>
      <c r="AZ12" s="664"/>
      <c r="BA12" s="664"/>
      <c r="BB12" s="664"/>
      <c r="BC12" s="664"/>
      <c r="BD12" s="664"/>
      <c r="BE12" s="664"/>
      <c r="BF12" s="665"/>
      <c r="BG12" s="666">
        <v>8224372</v>
      </c>
      <c r="BH12" s="667"/>
      <c r="BI12" s="667"/>
      <c r="BJ12" s="667"/>
      <c r="BK12" s="667"/>
      <c r="BL12" s="667"/>
      <c r="BM12" s="667"/>
      <c r="BN12" s="668"/>
      <c r="BO12" s="669">
        <v>43.4</v>
      </c>
      <c r="BP12" s="669"/>
      <c r="BQ12" s="669"/>
      <c r="BR12" s="669"/>
      <c r="BS12" s="670" t="s">
        <v>128</v>
      </c>
      <c r="BT12" s="670"/>
      <c r="BU12" s="670"/>
      <c r="BV12" s="670"/>
      <c r="BW12" s="670"/>
      <c r="BX12" s="670"/>
      <c r="BY12" s="670"/>
      <c r="BZ12" s="670"/>
      <c r="CA12" s="670"/>
      <c r="CB12" s="674"/>
      <c r="CD12" s="681" t="s">
        <v>250</v>
      </c>
      <c r="CE12" s="682"/>
      <c r="CF12" s="682"/>
      <c r="CG12" s="682"/>
      <c r="CH12" s="682"/>
      <c r="CI12" s="682"/>
      <c r="CJ12" s="682"/>
      <c r="CK12" s="682"/>
      <c r="CL12" s="682"/>
      <c r="CM12" s="682"/>
      <c r="CN12" s="682"/>
      <c r="CO12" s="682"/>
      <c r="CP12" s="682"/>
      <c r="CQ12" s="683"/>
      <c r="CR12" s="666">
        <v>454626</v>
      </c>
      <c r="CS12" s="667"/>
      <c r="CT12" s="667"/>
      <c r="CU12" s="667"/>
      <c r="CV12" s="667"/>
      <c r="CW12" s="667"/>
      <c r="CX12" s="667"/>
      <c r="CY12" s="668"/>
      <c r="CZ12" s="669">
        <v>0.9</v>
      </c>
      <c r="DA12" s="669"/>
      <c r="DB12" s="669"/>
      <c r="DC12" s="669"/>
      <c r="DD12" s="675">
        <v>150673</v>
      </c>
      <c r="DE12" s="667"/>
      <c r="DF12" s="667"/>
      <c r="DG12" s="667"/>
      <c r="DH12" s="667"/>
      <c r="DI12" s="667"/>
      <c r="DJ12" s="667"/>
      <c r="DK12" s="667"/>
      <c r="DL12" s="667"/>
      <c r="DM12" s="667"/>
      <c r="DN12" s="667"/>
      <c r="DO12" s="667"/>
      <c r="DP12" s="668"/>
      <c r="DQ12" s="675">
        <v>364323</v>
      </c>
      <c r="DR12" s="667"/>
      <c r="DS12" s="667"/>
      <c r="DT12" s="667"/>
      <c r="DU12" s="667"/>
      <c r="DV12" s="667"/>
      <c r="DW12" s="667"/>
      <c r="DX12" s="667"/>
      <c r="DY12" s="667"/>
      <c r="DZ12" s="667"/>
      <c r="EA12" s="667"/>
      <c r="EB12" s="667"/>
      <c r="EC12" s="676"/>
    </row>
    <row r="13" spans="2:143" ht="11.25" customHeight="1" x14ac:dyDescent="0.2">
      <c r="B13" s="663" t="s">
        <v>251</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252</v>
      </c>
      <c r="AQ13" s="664"/>
      <c r="AR13" s="664"/>
      <c r="AS13" s="664"/>
      <c r="AT13" s="664"/>
      <c r="AU13" s="664"/>
      <c r="AV13" s="664"/>
      <c r="AW13" s="664"/>
      <c r="AX13" s="664"/>
      <c r="AY13" s="664"/>
      <c r="AZ13" s="664"/>
      <c r="BA13" s="664"/>
      <c r="BB13" s="664"/>
      <c r="BC13" s="664"/>
      <c r="BD13" s="664"/>
      <c r="BE13" s="664"/>
      <c r="BF13" s="665"/>
      <c r="BG13" s="666">
        <v>8166337</v>
      </c>
      <c r="BH13" s="667"/>
      <c r="BI13" s="667"/>
      <c r="BJ13" s="667"/>
      <c r="BK13" s="667"/>
      <c r="BL13" s="667"/>
      <c r="BM13" s="667"/>
      <c r="BN13" s="668"/>
      <c r="BO13" s="669">
        <v>43</v>
      </c>
      <c r="BP13" s="669"/>
      <c r="BQ13" s="669"/>
      <c r="BR13" s="669"/>
      <c r="BS13" s="670" t="s">
        <v>128</v>
      </c>
      <c r="BT13" s="670"/>
      <c r="BU13" s="670"/>
      <c r="BV13" s="670"/>
      <c r="BW13" s="670"/>
      <c r="BX13" s="670"/>
      <c r="BY13" s="670"/>
      <c r="BZ13" s="670"/>
      <c r="CA13" s="670"/>
      <c r="CB13" s="674"/>
      <c r="CD13" s="681" t="s">
        <v>253</v>
      </c>
      <c r="CE13" s="682"/>
      <c r="CF13" s="682"/>
      <c r="CG13" s="682"/>
      <c r="CH13" s="682"/>
      <c r="CI13" s="682"/>
      <c r="CJ13" s="682"/>
      <c r="CK13" s="682"/>
      <c r="CL13" s="682"/>
      <c r="CM13" s="682"/>
      <c r="CN13" s="682"/>
      <c r="CO13" s="682"/>
      <c r="CP13" s="682"/>
      <c r="CQ13" s="683"/>
      <c r="CR13" s="666">
        <v>2715894</v>
      </c>
      <c r="CS13" s="667"/>
      <c r="CT13" s="667"/>
      <c r="CU13" s="667"/>
      <c r="CV13" s="667"/>
      <c r="CW13" s="667"/>
      <c r="CX13" s="667"/>
      <c r="CY13" s="668"/>
      <c r="CZ13" s="669">
        <v>5.5</v>
      </c>
      <c r="DA13" s="669"/>
      <c r="DB13" s="669"/>
      <c r="DC13" s="669"/>
      <c r="DD13" s="675">
        <v>1026907</v>
      </c>
      <c r="DE13" s="667"/>
      <c r="DF13" s="667"/>
      <c r="DG13" s="667"/>
      <c r="DH13" s="667"/>
      <c r="DI13" s="667"/>
      <c r="DJ13" s="667"/>
      <c r="DK13" s="667"/>
      <c r="DL13" s="667"/>
      <c r="DM13" s="667"/>
      <c r="DN13" s="667"/>
      <c r="DO13" s="667"/>
      <c r="DP13" s="668"/>
      <c r="DQ13" s="675">
        <v>2092629</v>
      </c>
      <c r="DR13" s="667"/>
      <c r="DS13" s="667"/>
      <c r="DT13" s="667"/>
      <c r="DU13" s="667"/>
      <c r="DV13" s="667"/>
      <c r="DW13" s="667"/>
      <c r="DX13" s="667"/>
      <c r="DY13" s="667"/>
      <c r="DZ13" s="667"/>
      <c r="EA13" s="667"/>
      <c r="EB13" s="667"/>
      <c r="EC13" s="676"/>
    </row>
    <row r="14" spans="2:143" ht="11.25" customHeight="1" x14ac:dyDescent="0.2">
      <c r="B14" s="663" t="s">
        <v>254</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255</v>
      </c>
      <c r="AQ14" s="664"/>
      <c r="AR14" s="664"/>
      <c r="AS14" s="664"/>
      <c r="AT14" s="664"/>
      <c r="AU14" s="664"/>
      <c r="AV14" s="664"/>
      <c r="AW14" s="664"/>
      <c r="AX14" s="664"/>
      <c r="AY14" s="664"/>
      <c r="AZ14" s="664"/>
      <c r="BA14" s="664"/>
      <c r="BB14" s="664"/>
      <c r="BC14" s="664"/>
      <c r="BD14" s="664"/>
      <c r="BE14" s="664"/>
      <c r="BF14" s="665"/>
      <c r="BG14" s="666">
        <v>189497</v>
      </c>
      <c r="BH14" s="667"/>
      <c r="BI14" s="667"/>
      <c r="BJ14" s="667"/>
      <c r="BK14" s="667"/>
      <c r="BL14" s="667"/>
      <c r="BM14" s="667"/>
      <c r="BN14" s="668"/>
      <c r="BO14" s="669">
        <v>1</v>
      </c>
      <c r="BP14" s="669"/>
      <c r="BQ14" s="669"/>
      <c r="BR14" s="669"/>
      <c r="BS14" s="670" t="s">
        <v>128</v>
      </c>
      <c r="BT14" s="670"/>
      <c r="BU14" s="670"/>
      <c r="BV14" s="670"/>
      <c r="BW14" s="670"/>
      <c r="BX14" s="670"/>
      <c r="BY14" s="670"/>
      <c r="BZ14" s="670"/>
      <c r="CA14" s="670"/>
      <c r="CB14" s="674"/>
      <c r="CD14" s="681" t="s">
        <v>256</v>
      </c>
      <c r="CE14" s="682"/>
      <c r="CF14" s="682"/>
      <c r="CG14" s="682"/>
      <c r="CH14" s="682"/>
      <c r="CI14" s="682"/>
      <c r="CJ14" s="682"/>
      <c r="CK14" s="682"/>
      <c r="CL14" s="682"/>
      <c r="CM14" s="682"/>
      <c r="CN14" s="682"/>
      <c r="CO14" s="682"/>
      <c r="CP14" s="682"/>
      <c r="CQ14" s="683"/>
      <c r="CR14" s="666">
        <v>1727176</v>
      </c>
      <c r="CS14" s="667"/>
      <c r="CT14" s="667"/>
      <c r="CU14" s="667"/>
      <c r="CV14" s="667"/>
      <c r="CW14" s="667"/>
      <c r="CX14" s="667"/>
      <c r="CY14" s="668"/>
      <c r="CZ14" s="669">
        <v>3.5</v>
      </c>
      <c r="DA14" s="669"/>
      <c r="DB14" s="669"/>
      <c r="DC14" s="669"/>
      <c r="DD14" s="675">
        <v>113182</v>
      </c>
      <c r="DE14" s="667"/>
      <c r="DF14" s="667"/>
      <c r="DG14" s="667"/>
      <c r="DH14" s="667"/>
      <c r="DI14" s="667"/>
      <c r="DJ14" s="667"/>
      <c r="DK14" s="667"/>
      <c r="DL14" s="667"/>
      <c r="DM14" s="667"/>
      <c r="DN14" s="667"/>
      <c r="DO14" s="667"/>
      <c r="DP14" s="668"/>
      <c r="DQ14" s="675">
        <v>1594400</v>
      </c>
      <c r="DR14" s="667"/>
      <c r="DS14" s="667"/>
      <c r="DT14" s="667"/>
      <c r="DU14" s="667"/>
      <c r="DV14" s="667"/>
      <c r="DW14" s="667"/>
      <c r="DX14" s="667"/>
      <c r="DY14" s="667"/>
      <c r="DZ14" s="667"/>
      <c r="EA14" s="667"/>
      <c r="EB14" s="667"/>
      <c r="EC14" s="676"/>
    </row>
    <row r="15" spans="2:143" ht="11.25" customHeight="1" x14ac:dyDescent="0.2">
      <c r="B15" s="663" t="s">
        <v>257</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258</v>
      </c>
      <c r="AQ15" s="664"/>
      <c r="AR15" s="664"/>
      <c r="AS15" s="664"/>
      <c r="AT15" s="664"/>
      <c r="AU15" s="664"/>
      <c r="AV15" s="664"/>
      <c r="AW15" s="664"/>
      <c r="AX15" s="664"/>
      <c r="AY15" s="664"/>
      <c r="AZ15" s="664"/>
      <c r="BA15" s="664"/>
      <c r="BB15" s="664"/>
      <c r="BC15" s="664"/>
      <c r="BD15" s="664"/>
      <c r="BE15" s="664"/>
      <c r="BF15" s="665"/>
      <c r="BG15" s="666">
        <v>761230</v>
      </c>
      <c r="BH15" s="667"/>
      <c r="BI15" s="667"/>
      <c r="BJ15" s="667"/>
      <c r="BK15" s="667"/>
      <c r="BL15" s="667"/>
      <c r="BM15" s="667"/>
      <c r="BN15" s="668"/>
      <c r="BO15" s="669">
        <v>4</v>
      </c>
      <c r="BP15" s="669"/>
      <c r="BQ15" s="669"/>
      <c r="BR15" s="669"/>
      <c r="BS15" s="670" t="s">
        <v>128</v>
      </c>
      <c r="BT15" s="670"/>
      <c r="BU15" s="670"/>
      <c r="BV15" s="670"/>
      <c r="BW15" s="670"/>
      <c r="BX15" s="670"/>
      <c r="BY15" s="670"/>
      <c r="BZ15" s="670"/>
      <c r="CA15" s="670"/>
      <c r="CB15" s="674"/>
      <c r="CD15" s="681" t="s">
        <v>259</v>
      </c>
      <c r="CE15" s="682"/>
      <c r="CF15" s="682"/>
      <c r="CG15" s="682"/>
      <c r="CH15" s="682"/>
      <c r="CI15" s="682"/>
      <c r="CJ15" s="682"/>
      <c r="CK15" s="682"/>
      <c r="CL15" s="682"/>
      <c r="CM15" s="682"/>
      <c r="CN15" s="682"/>
      <c r="CO15" s="682"/>
      <c r="CP15" s="682"/>
      <c r="CQ15" s="683"/>
      <c r="CR15" s="666">
        <v>3812194</v>
      </c>
      <c r="CS15" s="667"/>
      <c r="CT15" s="667"/>
      <c r="CU15" s="667"/>
      <c r="CV15" s="667"/>
      <c r="CW15" s="667"/>
      <c r="CX15" s="667"/>
      <c r="CY15" s="668"/>
      <c r="CZ15" s="669">
        <v>7.8</v>
      </c>
      <c r="DA15" s="669"/>
      <c r="DB15" s="669"/>
      <c r="DC15" s="669"/>
      <c r="DD15" s="675">
        <v>416182</v>
      </c>
      <c r="DE15" s="667"/>
      <c r="DF15" s="667"/>
      <c r="DG15" s="667"/>
      <c r="DH15" s="667"/>
      <c r="DI15" s="667"/>
      <c r="DJ15" s="667"/>
      <c r="DK15" s="667"/>
      <c r="DL15" s="667"/>
      <c r="DM15" s="667"/>
      <c r="DN15" s="667"/>
      <c r="DO15" s="667"/>
      <c r="DP15" s="668"/>
      <c r="DQ15" s="675">
        <v>3312229</v>
      </c>
      <c r="DR15" s="667"/>
      <c r="DS15" s="667"/>
      <c r="DT15" s="667"/>
      <c r="DU15" s="667"/>
      <c r="DV15" s="667"/>
      <c r="DW15" s="667"/>
      <c r="DX15" s="667"/>
      <c r="DY15" s="667"/>
      <c r="DZ15" s="667"/>
      <c r="EA15" s="667"/>
      <c r="EB15" s="667"/>
      <c r="EC15" s="676"/>
    </row>
    <row r="16" spans="2:143" ht="11.25" customHeight="1" x14ac:dyDescent="0.2">
      <c r="B16" s="663" t="s">
        <v>260</v>
      </c>
      <c r="C16" s="664"/>
      <c r="D16" s="664"/>
      <c r="E16" s="664"/>
      <c r="F16" s="664"/>
      <c r="G16" s="664"/>
      <c r="H16" s="664"/>
      <c r="I16" s="664"/>
      <c r="J16" s="664"/>
      <c r="K16" s="664"/>
      <c r="L16" s="664"/>
      <c r="M16" s="664"/>
      <c r="N16" s="664"/>
      <c r="O16" s="664"/>
      <c r="P16" s="664"/>
      <c r="Q16" s="665"/>
      <c r="R16" s="666">
        <v>42050</v>
      </c>
      <c r="S16" s="667"/>
      <c r="T16" s="667"/>
      <c r="U16" s="667"/>
      <c r="V16" s="667"/>
      <c r="W16" s="667"/>
      <c r="X16" s="667"/>
      <c r="Y16" s="668"/>
      <c r="Z16" s="669">
        <v>0.1</v>
      </c>
      <c r="AA16" s="669"/>
      <c r="AB16" s="669"/>
      <c r="AC16" s="669"/>
      <c r="AD16" s="670">
        <v>42050</v>
      </c>
      <c r="AE16" s="670"/>
      <c r="AF16" s="670"/>
      <c r="AG16" s="670"/>
      <c r="AH16" s="670"/>
      <c r="AI16" s="670"/>
      <c r="AJ16" s="670"/>
      <c r="AK16" s="670"/>
      <c r="AL16" s="671">
        <v>0.2</v>
      </c>
      <c r="AM16" s="672"/>
      <c r="AN16" s="672"/>
      <c r="AO16" s="673"/>
      <c r="AP16" s="663" t="s">
        <v>261</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262</v>
      </c>
      <c r="CE16" s="682"/>
      <c r="CF16" s="682"/>
      <c r="CG16" s="682"/>
      <c r="CH16" s="682"/>
      <c r="CI16" s="682"/>
      <c r="CJ16" s="682"/>
      <c r="CK16" s="682"/>
      <c r="CL16" s="682"/>
      <c r="CM16" s="682"/>
      <c r="CN16" s="682"/>
      <c r="CO16" s="682"/>
      <c r="CP16" s="682"/>
      <c r="CQ16" s="683"/>
      <c r="CR16" s="666" t="s">
        <v>128</v>
      </c>
      <c r="CS16" s="667"/>
      <c r="CT16" s="667"/>
      <c r="CU16" s="667"/>
      <c r="CV16" s="667"/>
      <c r="CW16" s="667"/>
      <c r="CX16" s="667"/>
      <c r="CY16" s="668"/>
      <c r="CZ16" s="669" t="s">
        <v>128</v>
      </c>
      <c r="DA16" s="669"/>
      <c r="DB16" s="669"/>
      <c r="DC16" s="669"/>
      <c r="DD16" s="675" t="s">
        <v>128</v>
      </c>
      <c r="DE16" s="667"/>
      <c r="DF16" s="667"/>
      <c r="DG16" s="667"/>
      <c r="DH16" s="667"/>
      <c r="DI16" s="667"/>
      <c r="DJ16" s="667"/>
      <c r="DK16" s="667"/>
      <c r="DL16" s="667"/>
      <c r="DM16" s="667"/>
      <c r="DN16" s="667"/>
      <c r="DO16" s="667"/>
      <c r="DP16" s="668"/>
      <c r="DQ16" s="675" t="s">
        <v>128</v>
      </c>
      <c r="DR16" s="667"/>
      <c r="DS16" s="667"/>
      <c r="DT16" s="667"/>
      <c r="DU16" s="667"/>
      <c r="DV16" s="667"/>
      <c r="DW16" s="667"/>
      <c r="DX16" s="667"/>
      <c r="DY16" s="667"/>
      <c r="DZ16" s="667"/>
      <c r="EA16" s="667"/>
      <c r="EB16" s="667"/>
      <c r="EC16" s="676"/>
    </row>
    <row r="17" spans="2:133" ht="11.25" customHeight="1" x14ac:dyDescent="0.2">
      <c r="B17" s="663" t="s">
        <v>263</v>
      </c>
      <c r="C17" s="664"/>
      <c r="D17" s="664"/>
      <c r="E17" s="664"/>
      <c r="F17" s="664"/>
      <c r="G17" s="664"/>
      <c r="H17" s="664"/>
      <c r="I17" s="664"/>
      <c r="J17" s="664"/>
      <c r="K17" s="664"/>
      <c r="L17" s="664"/>
      <c r="M17" s="664"/>
      <c r="N17" s="664"/>
      <c r="O17" s="664"/>
      <c r="P17" s="664"/>
      <c r="Q17" s="665"/>
      <c r="R17" s="666">
        <v>187278</v>
      </c>
      <c r="S17" s="667"/>
      <c r="T17" s="667"/>
      <c r="U17" s="667"/>
      <c r="V17" s="667"/>
      <c r="W17" s="667"/>
      <c r="X17" s="667"/>
      <c r="Y17" s="668"/>
      <c r="Z17" s="669">
        <v>0.4</v>
      </c>
      <c r="AA17" s="669"/>
      <c r="AB17" s="669"/>
      <c r="AC17" s="669"/>
      <c r="AD17" s="670">
        <v>187278</v>
      </c>
      <c r="AE17" s="670"/>
      <c r="AF17" s="670"/>
      <c r="AG17" s="670"/>
      <c r="AH17" s="670"/>
      <c r="AI17" s="670"/>
      <c r="AJ17" s="670"/>
      <c r="AK17" s="670"/>
      <c r="AL17" s="671">
        <v>0.7</v>
      </c>
      <c r="AM17" s="672"/>
      <c r="AN17" s="672"/>
      <c r="AO17" s="673"/>
      <c r="AP17" s="663" t="s">
        <v>264</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265</v>
      </c>
      <c r="CE17" s="682"/>
      <c r="CF17" s="682"/>
      <c r="CG17" s="682"/>
      <c r="CH17" s="682"/>
      <c r="CI17" s="682"/>
      <c r="CJ17" s="682"/>
      <c r="CK17" s="682"/>
      <c r="CL17" s="682"/>
      <c r="CM17" s="682"/>
      <c r="CN17" s="682"/>
      <c r="CO17" s="682"/>
      <c r="CP17" s="682"/>
      <c r="CQ17" s="683"/>
      <c r="CR17" s="666">
        <v>2982249</v>
      </c>
      <c r="CS17" s="667"/>
      <c r="CT17" s="667"/>
      <c r="CU17" s="667"/>
      <c r="CV17" s="667"/>
      <c r="CW17" s="667"/>
      <c r="CX17" s="667"/>
      <c r="CY17" s="668"/>
      <c r="CZ17" s="669">
        <v>6.1</v>
      </c>
      <c r="DA17" s="669"/>
      <c r="DB17" s="669"/>
      <c r="DC17" s="669"/>
      <c r="DD17" s="675" t="s">
        <v>128</v>
      </c>
      <c r="DE17" s="667"/>
      <c r="DF17" s="667"/>
      <c r="DG17" s="667"/>
      <c r="DH17" s="667"/>
      <c r="DI17" s="667"/>
      <c r="DJ17" s="667"/>
      <c r="DK17" s="667"/>
      <c r="DL17" s="667"/>
      <c r="DM17" s="667"/>
      <c r="DN17" s="667"/>
      <c r="DO17" s="667"/>
      <c r="DP17" s="668"/>
      <c r="DQ17" s="675">
        <v>2982249</v>
      </c>
      <c r="DR17" s="667"/>
      <c r="DS17" s="667"/>
      <c r="DT17" s="667"/>
      <c r="DU17" s="667"/>
      <c r="DV17" s="667"/>
      <c r="DW17" s="667"/>
      <c r="DX17" s="667"/>
      <c r="DY17" s="667"/>
      <c r="DZ17" s="667"/>
      <c r="EA17" s="667"/>
      <c r="EB17" s="667"/>
      <c r="EC17" s="676"/>
    </row>
    <row r="18" spans="2:133" ht="11.25" customHeight="1" x14ac:dyDescent="0.2">
      <c r="B18" s="663" t="s">
        <v>266</v>
      </c>
      <c r="C18" s="664"/>
      <c r="D18" s="664"/>
      <c r="E18" s="664"/>
      <c r="F18" s="664"/>
      <c r="G18" s="664"/>
      <c r="H18" s="664"/>
      <c r="I18" s="664"/>
      <c r="J18" s="664"/>
      <c r="K18" s="664"/>
      <c r="L18" s="664"/>
      <c r="M18" s="664"/>
      <c r="N18" s="664"/>
      <c r="O18" s="664"/>
      <c r="P18" s="664"/>
      <c r="Q18" s="665"/>
      <c r="R18" s="666">
        <v>281612</v>
      </c>
      <c r="S18" s="667"/>
      <c r="T18" s="667"/>
      <c r="U18" s="667"/>
      <c r="V18" s="667"/>
      <c r="W18" s="667"/>
      <c r="X18" s="667"/>
      <c r="Y18" s="668"/>
      <c r="Z18" s="669">
        <v>0.5</v>
      </c>
      <c r="AA18" s="669"/>
      <c r="AB18" s="669"/>
      <c r="AC18" s="669"/>
      <c r="AD18" s="670">
        <v>275382</v>
      </c>
      <c r="AE18" s="670"/>
      <c r="AF18" s="670"/>
      <c r="AG18" s="670"/>
      <c r="AH18" s="670"/>
      <c r="AI18" s="670"/>
      <c r="AJ18" s="670"/>
      <c r="AK18" s="670"/>
      <c r="AL18" s="671">
        <v>1.1000000238418579</v>
      </c>
      <c r="AM18" s="672"/>
      <c r="AN18" s="672"/>
      <c r="AO18" s="673"/>
      <c r="AP18" s="663" t="s">
        <v>267</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268</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2">
      <c r="B19" s="663" t="s">
        <v>269</v>
      </c>
      <c r="C19" s="664"/>
      <c r="D19" s="664"/>
      <c r="E19" s="664"/>
      <c r="F19" s="664"/>
      <c r="G19" s="664"/>
      <c r="H19" s="664"/>
      <c r="I19" s="664"/>
      <c r="J19" s="664"/>
      <c r="K19" s="664"/>
      <c r="L19" s="664"/>
      <c r="M19" s="664"/>
      <c r="N19" s="664"/>
      <c r="O19" s="664"/>
      <c r="P19" s="664"/>
      <c r="Q19" s="665"/>
      <c r="R19" s="666">
        <v>166963</v>
      </c>
      <c r="S19" s="667"/>
      <c r="T19" s="667"/>
      <c r="U19" s="667"/>
      <c r="V19" s="667"/>
      <c r="W19" s="667"/>
      <c r="X19" s="667"/>
      <c r="Y19" s="668"/>
      <c r="Z19" s="669">
        <v>0.3</v>
      </c>
      <c r="AA19" s="669"/>
      <c r="AB19" s="669"/>
      <c r="AC19" s="669"/>
      <c r="AD19" s="670">
        <v>166963</v>
      </c>
      <c r="AE19" s="670"/>
      <c r="AF19" s="670"/>
      <c r="AG19" s="670"/>
      <c r="AH19" s="670"/>
      <c r="AI19" s="670"/>
      <c r="AJ19" s="670"/>
      <c r="AK19" s="670"/>
      <c r="AL19" s="671">
        <v>0.7</v>
      </c>
      <c r="AM19" s="672"/>
      <c r="AN19" s="672"/>
      <c r="AO19" s="673"/>
      <c r="AP19" s="663" t="s">
        <v>270</v>
      </c>
      <c r="AQ19" s="664"/>
      <c r="AR19" s="664"/>
      <c r="AS19" s="664"/>
      <c r="AT19" s="664"/>
      <c r="AU19" s="664"/>
      <c r="AV19" s="664"/>
      <c r="AW19" s="664"/>
      <c r="AX19" s="664"/>
      <c r="AY19" s="664"/>
      <c r="AZ19" s="664"/>
      <c r="BA19" s="664"/>
      <c r="BB19" s="664"/>
      <c r="BC19" s="664"/>
      <c r="BD19" s="664"/>
      <c r="BE19" s="664"/>
      <c r="BF19" s="665"/>
      <c r="BG19" s="666">
        <v>1187742</v>
      </c>
      <c r="BH19" s="667"/>
      <c r="BI19" s="667"/>
      <c r="BJ19" s="667"/>
      <c r="BK19" s="667"/>
      <c r="BL19" s="667"/>
      <c r="BM19" s="667"/>
      <c r="BN19" s="668"/>
      <c r="BO19" s="669">
        <v>6.3</v>
      </c>
      <c r="BP19" s="669"/>
      <c r="BQ19" s="669"/>
      <c r="BR19" s="669"/>
      <c r="BS19" s="670" t="s">
        <v>128</v>
      </c>
      <c r="BT19" s="670"/>
      <c r="BU19" s="670"/>
      <c r="BV19" s="670"/>
      <c r="BW19" s="670"/>
      <c r="BX19" s="670"/>
      <c r="BY19" s="670"/>
      <c r="BZ19" s="670"/>
      <c r="CA19" s="670"/>
      <c r="CB19" s="674"/>
      <c r="CD19" s="681" t="s">
        <v>271</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2">
      <c r="B20" s="663" t="s">
        <v>272</v>
      </c>
      <c r="C20" s="664"/>
      <c r="D20" s="664"/>
      <c r="E20" s="664"/>
      <c r="F20" s="664"/>
      <c r="G20" s="664"/>
      <c r="H20" s="664"/>
      <c r="I20" s="664"/>
      <c r="J20" s="664"/>
      <c r="K20" s="664"/>
      <c r="L20" s="664"/>
      <c r="M20" s="664"/>
      <c r="N20" s="664"/>
      <c r="O20" s="664"/>
      <c r="P20" s="664"/>
      <c r="Q20" s="665"/>
      <c r="R20" s="666">
        <v>13233</v>
      </c>
      <c r="S20" s="667"/>
      <c r="T20" s="667"/>
      <c r="U20" s="667"/>
      <c r="V20" s="667"/>
      <c r="W20" s="667"/>
      <c r="X20" s="667"/>
      <c r="Y20" s="668"/>
      <c r="Z20" s="669">
        <v>0</v>
      </c>
      <c r="AA20" s="669"/>
      <c r="AB20" s="669"/>
      <c r="AC20" s="669"/>
      <c r="AD20" s="670">
        <v>13233</v>
      </c>
      <c r="AE20" s="670"/>
      <c r="AF20" s="670"/>
      <c r="AG20" s="670"/>
      <c r="AH20" s="670"/>
      <c r="AI20" s="670"/>
      <c r="AJ20" s="670"/>
      <c r="AK20" s="670"/>
      <c r="AL20" s="671">
        <v>0.1</v>
      </c>
      <c r="AM20" s="672"/>
      <c r="AN20" s="672"/>
      <c r="AO20" s="673"/>
      <c r="AP20" s="663" t="s">
        <v>273</v>
      </c>
      <c r="AQ20" s="664"/>
      <c r="AR20" s="664"/>
      <c r="AS20" s="664"/>
      <c r="AT20" s="664"/>
      <c r="AU20" s="664"/>
      <c r="AV20" s="664"/>
      <c r="AW20" s="664"/>
      <c r="AX20" s="664"/>
      <c r="AY20" s="664"/>
      <c r="AZ20" s="664"/>
      <c r="BA20" s="664"/>
      <c r="BB20" s="664"/>
      <c r="BC20" s="664"/>
      <c r="BD20" s="664"/>
      <c r="BE20" s="664"/>
      <c r="BF20" s="665"/>
      <c r="BG20" s="666">
        <v>1187742</v>
      </c>
      <c r="BH20" s="667"/>
      <c r="BI20" s="667"/>
      <c r="BJ20" s="667"/>
      <c r="BK20" s="667"/>
      <c r="BL20" s="667"/>
      <c r="BM20" s="667"/>
      <c r="BN20" s="668"/>
      <c r="BO20" s="669">
        <v>6.3</v>
      </c>
      <c r="BP20" s="669"/>
      <c r="BQ20" s="669"/>
      <c r="BR20" s="669"/>
      <c r="BS20" s="670" t="s">
        <v>128</v>
      </c>
      <c r="BT20" s="670"/>
      <c r="BU20" s="670"/>
      <c r="BV20" s="670"/>
      <c r="BW20" s="670"/>
      <c r="BX20" s="670"/>
      <c r="BY20" s="670"/>
      <c r="BZ20" s="670"/>
      <c r="CA20" s="670"/>
      <c r="CB20" s="674"/>
      <c r="CD20" s="681" t="s">
        <v>274</v>
      </c>
      <c r="CE20" s="682"/>
      <c r="CF20" s="682"/>
      <c r="CG20" s="682"/>
      <c r="CH20" s="682"/>
      <c r="CI20" s="682"/>
      <c r="CJ20" s="682"/>
      <c r="CK20" s="682"/>
      <c r="CL20" s="682"/>
      <c r="CM20" s="682"/>
      <c r="CN20" s="682"/>
      <c r="CO20" s="682"/>
      <c r="CP20" s="682"/>
      <c r="CQ20" s="683"/>
      <c r="CR20" s="666">
        <v>49147184</v>
      </c>
      <c r="CS20" s="667"/>
      <c r="CT20" s="667"/>
      <c r="CU20" s="667"/>
      <c r="CV20" s="667"/>
      <c r="CW20" s="667"/>
      <c r="CX20" s="667"/>
      <c r="CY20" s="668"/>
      <c r="CZ20" s="669">
        <v>100</v>
      </c>
      <c r="DA20" s="669"/>
      <c r="DB20" s="669"/>
      <c r="DC20" s="669"/>
      <c r="DD20" s="675">
        <v>1843220</v>
      </c>
      <c r="DE20" s="667"/>
      <c r="DF20" s="667"/>
      <c r="DG20" s="667"/>
      <c r="DH20" s="667"/>
      <c r="DI20" s="667"/>
      <c r="DJ20" s="667"/>
      <c r="DK20" s="667"/>
      <c r="DL20" s="667"/>
      <c r="DM20" s="667"/>
      <c r="DN20" s="667"/>
      <c r="DO20" s="667"/>
      <c r="DP20" s="668"/>
      <c r="DQ20" s="675">
        <v>31935796</v>
      </c>
      <c r="DR20" s="667"/>
      <c r="DS20" s="667"/>
      <c r="DT20" s="667"/>
      <c r="DU20" s="667"/>
      <c r="DV20" s="667"/>
      <c r="DW20" s="667"/>
      <c r="DX20" s="667"/>
      <c r="DY20" s="667"/>
      <c r="DZ20" s="667"/>
      <c r="EA20" s="667"/>
      <c r="EB20" s="667"/>
      <c r="EC20" s="676"/>
    </row>
    <row r="21" spans="2:133" ht="11.25" customHeight="1" x14ac:dyDescent="0.2">
      <c r="B21" s="663" t="s">
        <v>275</v>
      </c>
      <c r="C21" s="664"/>
      <c r="D21" s="664"/>
      <c r="E21" s="664"/>
      <c r="F21" s="664"/>
      <c r="G21" s="664"/>
      <c r="H21" s="664"/>
      <c r="I21" s="664"/>
      <c r="J21" s="664"/>
      <c r="K21" s="664"/>
      <c r="L21" s="664"/>
      <c r="M21" s="664"/>
      <c r="N21" s="664"/>
      <c r="O21" s="664"/>
      <c r="P21" s="664"/>
      <c r="Q21" s="665"/>
      <c r="R21" s="666">
        <v>4359</v>
      </c>
      <c r="S21" s="667"/>
      <c r="T21" s="667"/>
      <c r="U21" s="667"/>
      <c r="V21" s="667"/>
      <c r="W21" s="667"/>
      <c r="X21" s="667"/>
      <c r="Y21" s="668"/>
      <c r="Z21" s="669">
        <v>0</v>
      </c>
      <c r="AA21" s="669"/>
      <c r="AB21" s="669"/>
      <c r="AC21" s="669"/>
      <c r="AD21" s="670">
        <v>4359</v>
      </c>
      <c r="AE21" s="670"/>
      <c r="AF21" s="670"/>
      <c r="AG21" s="670"/>
      <c r="AH21" s="670"/>
      <c r="AI21" s="670"/>
      <c r="AJ21" s="670"/>
      <c r="AK21" s="670"/>
      <c r="AL21" s="671">
        <v>0</v>
      </c>
      <c r="AM21" s="672"/>
      <c r="AN21" s="672"/>
      <c r="AO21" s="673"/>
      <c r="AP21" s="685" t="s">
        <v>276</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4" t="s">
        <v>277</v>
      </c>
      <c r="C22" s="705"/>
      <c r="D22" s="705"/>
      <c r="E22" s="705"/>
      <c r="F22" s="705"/>
      <c r="G22" s="705"/>
      <c r="H22" s="705"/>
      <c r="I22" s="705"/>
      <c r="J22" s="705"/>
      <c r="K22" s="705"/>
      <c r="L22" s="705"/>
      <c r="M22" s="705"/>
      <c r="N22" s="705"/>
      <c r="O22" s="705"/>
      <c r="P22" s="705"/>
      <c r="Q22" s="706"/>
      <c r="R22" s="666">
        <v>97057</v>
      </c>
      <c r="S22" s="667"/>
      <c r="T22" s="667"/>
      <c r="U22" s="667"/>
      <c r="V22" s="667"/>
      <c r="W22" s="667"/>
      <c r="X22" s="667"/>
      <c r="Y22" s="668"/>
      <c r="Z22" s="669">
        <v>0.2</v>
      </c>
      <c r="AA22" s="669"/>
      <c r="AB22" s="669"/>
      <c r="AC22" s="669"/>
      <c r="AD22" s="670">
        <v>90827</v>
      </c>
      <c r="AE22" s="670"/>
      <c r="AF22" s="670"/>
      <c r="AG22" s="670"/>
      <c r="AH22" s="670"/>
      <c r="AI22" s="670"/>
      <c r="AJ22" s="670"/>
      <c r="AK22" s="670"/>
      <c r="AL22" s="671">
        <v>0.40000000596046448</v>
      </c>
      <c r="AM22" s="672"/>
      <c r="AN22" s="672"/>
      <c r="AO22" s="673"/>
      <c r="AP22" s="685" t="s">
        <v>278</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279</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280</v>
      </c>
      <c r="C23" s="664"/>
      <c r="D23" s="664"/>
      <c r="E23" s="664"/>
      <c r="F23" s="664"/>
      <c r="G23" s="664"/>
      <c r="H23" s="664"/>
      <c r="I23" s="664"/>
      <c r="J23" s="664"/>
      <c r="K23" s="664"/>
      <c r="L23" s="664"/>
      <c r="M23" s="664"/>
      <c r="N23" s="664"/>
      <c r="O23" s="664"/>
      <c r="P23" s="664"/>
      <c r="Q23" s="665"/>
      <c r="R23" s="666">
        <v>3280194</v>
      </c>
      <c r="S23" s="667"/>
      <c r="T23" s="667"/>
      <c r="U23" s="667"/>
      <c r="V23" s="667"/>
      <c r="W23" s="667"/>
      <c r="X23" s="667"/>
      <c r="Y23" s="668"/>
      <c r="Z23" s="669">
        <v>6.4</v>
      </c>
      <c r="AA23" s="669"/>
      <c r="AB23" s="669"/>
      <c r="AC23" s="669"/>
      <c r="AD23" s="670">
        <v>3133403</v>
      </c>
      <c r="AE23" s="670"/>
      <c r="AF23" s="670"/>
      <c r="AG23" s="670"/>
      <c r="AH23" s="670"/>
      <c r="AI23" s="670"/>
      <c r="AJ23" s="670"/>
      <c r="AK23" s="670"/>
      <c r="AL23" s="671">
        <v>12.5</v>
      </c>
      <c r="AM23" s="672"/>
      <c r="AN23" s="672"/>
      <c r="AO23" s="673"/>
      <c r="AP23" s="685" t="s">
        <v>281</v>
      </c>
      <c r="AQ23" s="686"/>
      <c r="AR23" s="686"/>
      <c r="AS23" s="686"/>
      <c r="AT23" s="686"/>
      <c r="AU23" s="686"/>
      <c r="AV23" s="686"/>
      <c r="AW23" s="686"/>
      <c r="AX23" s="686"/>
      <c r="AY23" s="686"/>
      <c r="AZ23" s="686"/>
      <c r="BA23" s="686"/>
      <c r="BB23" s="686"/>
      <c r="BC23" s="686"/>
      <c r="BD23" s="686"/>
      <c r="BE23" s="686"/>
      <c r="BF23" s="687"/>
      <c r="BG23" s="666">
        <v>1187742</v>
      </c>
      <c r="BH23" s="667"/>
      <c r="BI23" s="667"/>
      <c r="BJ23" s="667"/>
      <c r="BK23" s="667"/>
      <c r="BL23" s="667"/>
      <c r="BM23" s="667"/>
      <c r="BN23" s="668"/>
      <c r="BO23" s="669">
        <v>6.3</v>
      </c>
      <c r="BP23" s="669"/>
      <c r="BQ23" s="669"/>
      <c r="BR23" s="669"/>
      <c r="BS23" s="670" t="s">
        <v>128</v>
      </c>
      <c r="BT23" s="670"/>
      <c r="BU23" s="670"/>
      <c r="BV23" s="670"/>
      <c r="BW23" s="670"/>
      <c r="BX23" s="670"/>
      <c r="BY23" s="670"/>
      <c r="BZ23" s="670"/>
      <c r="CA23" s="670"/>
      <c r="CB23" s="674"/>
      <c r="CD23" s="648" t="s">
        <v>221</v>
      </c>
      <c r="CE23" s="649"/>
      <c r="CF23" s="649"/>
      <c r="CG23" s="649"/>
      <c r="CH23" s="649"/>
      <c r="CI23" s="649"/>
      <c r="CJ23" s="649"/>
      <c r="CK23" s="649"/>
      <c r="CL23" s="649"/>
      <c r="CM23" s="649"/>
      <c r="CN23" s="649"/>
      <c r="CO23" s="649"/>
      <c r="CP23" s="649"/>
      <c r="CQ23" s="650"/>
      <c r="CR23" s="648" t="s">
        <v>282</v>
      </c>
      <c r="CS23" s="649"/>
      <c r="CT23" s="649"/>
      <c r="CU23" s="649"/>
      <c r="CV23" s="649"/>
      <c r="CW23" s="649"/>
      <c r="CX23" s="649"/>
      <c r="CY23" s="650"/>
      <c r="CZ23" s="648" t="s">
        <v>283</v>
      </c>
      <c r="DA23" s="649"/>
      <c r="DB23" s="649"/>
      <c r="DC23" s="650"/>
      <c r="DD23" s="648" t="s">
        <v>284</v>
      </c>
      <c r="DE23" s="649"/>
      <c r="DF23" s="649"/>
      <c r="DG23" s="649"/>
      <c r="DH23" s="649"/>
      <c r="DI23" s="649"/>
      <c r="DJ23" s="649"/>
      <c r="DK23" s="650"/>
      <c r="DL23" s="697" t="s">
        <v>285</v>
      </c>
      <c r="DM23" s="698"/>
      <c r="DN23" s="698"/>
      <c r="DO23" s="698"/>
      <c r="DP23" s="698"/>
      <c r="DQ23" s="698"/>
      <c r="DR23" s="698"/>
      <c r="DS23" s="698"/>
      <c r="DT23" s="698"/>
      <c r="DU23" s="698"/>
      <c r="DV23" s="699"/>
      <c r="DW23" s="648" t="s">
        <v>286</v>
      </c>
      <c r="DX23" s="649"/>
      <c r="DY23" s="649"/>
      <c r="DZ23" s="649"/>
      <c r="EA23" s="649"/>
      <c r="EB23" s="649"/>
      <c r="EC23" s="650"/>
    </row>
    <row r="24" spans="2:133" ht="11.25" customHeight="1" x14ac:dyDescent="0.2">
      <c r="B24" s="663" t="s">
        <v>287</v>
      </c>
      <c r="C24" s="664"/>
      <c r="D24" s="664"/>
      <c r="E24" s="664"/>
      <c r="F24" s="664"/>
      <c r="G24" s="664"/>
      <c r="H24" s="664"/>
      <c r="I24" s="664"/>
      <c r="J24" s="664"/>
      <c r="K24" s="664"/>
      <c r="L24" s="664"/>
      <c r="M24" s="664"/>
      <c r="N24" s="664"/>
      <c r="O24" s="664"/>
      <c r="P24" s="664"/>
      <c r="Q24" s="665"/>
      <c r="R24" s="666">
        <v>3133403</v>
      </c>
      <c r="S24" s="667"/>
      <c r="T24" s="667"/>
      <c r="U24" s="667"/>
      <c r="V24" s="667"/>
      <c r="W24" s="667"/>
      <c r="X24" s="667"/>
      <c r="Y24" s="668"/>
      <c r="Z24" s="669">
        <v>6.1</v>
      </c>
      <c r="AA24" s="669"/>
      <c r="AB24" s="669"/>
      <c r="AC24" s="669"/>
      <c r="AD24" s="670">
        <v>3133403</v>
      </c>
      <c r="AE24" s="670"/>
      <c r="AF24" s="670"/>
      <c r="AG24" s="670"/>
      <c r="AH24" s="670"/>
      <c r="AI24" s="670"/>
      <c r="AJ24" s="670"/>
      <c r="AK24" s="670"/>
      <c r="AL24" s="671">
        <v>12.5</v>
      </c>
      <c r="AM24" s="672"/>
      <c r="AN24" s="672"/>
      <c r="AO24" s="673"/>
      <c r="AP24" s="685" t="s">
        <v>288</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289</v>
      </c>
      <c r="CE24" s="678"/>
      <c r="CF24" s="678"/>
      <c r="CG24" s="678"/>
      <c r="CH24" s="678"/>
      <c r="CI24" s="678"/>
      <c r="CJ24" s="678"/>
      <c r="CK24" s="678"/>
      <c r="CL24" s="678"/>
      <c r="CM24" s="678"/>
      <c r="CN24" s="678"/>
      <c r="CO24" s="678"/>
      <c r="CP24" s="678"/>
      <c r="CQ24" s="679"/>
      <c r="CR24" s="655">
        <v>27575544</v>
      </c>
      <c r="CS24" s="656"/>
      <c r="CT24" s="656"/>
      <c r="CU24" s="656"/>
      <c r="CV24" s="656"/>
      <c r="CW24" s="656"/>
      <c r="CX24" s="656"/>
      <c r="CY24" s="657"/>
      <c r="CZ24" s="660">
        <v>56.1</v>
      </c>
      <c r="DA24" s="661"/>
      <c r="DB24" s="661"/>
      <c r="DC24" s="680"/>
      <c r="DD24" s="707">
        <v>14654592</v>
      </c>
      <c r="DE24" s="656"/>
      <c r="DF24" s="656"/>
      <c r="DG24" s="656"/>
      <c r="DH24" s="656"/>
      <c r="DI24" s="656"/>
      <c r="DJ24" s="656"/>
      <c r="DK24" s="657"/>
      <c r="DL24" s="707">
        <v>14424347</v>
      </c>
      <c r="DM24" s="656"/>
      <c r="DN24" s="656"/>
      <c r="DO24" s="656"/>
      <c r="DP24" s="656"/>
      <c r="DQ24" s="656"/>
      <c r="DR24" s="656"/>
      <c r="DS24" s="656"/>
      <c r="DT24" s="656"/>
      <c r="DU24" s="656"/>
      <c r="DV24" s="657"/>
      <c r="DW24" s="660">
        <v>53.6</v>
      </c>
      <c r="DX24" s="661"/>
      <c r="DY24" s="661"/>
      <c r="DZ24" s="661"/>
      <c r="EA24" s="661"/>
      <c r="EB24" s="661"/>
      <c r="EC24" s="662"/>
    </row>
    <row r="25" spans="2:133" ht="11.25" customHeight="1" x14ac:dyDescent="0.2">
      <c r="B25" s="663" t="s">
        <v>290</v>
      </c>
      <c r="C25" s="664"/>
      <c r="D25" s="664"/>
      <c r="E25" s="664"/>
      <c r="F25" s="664"/>
      <c r="G25" s="664"/>
      <c r="H25" s="664"/>
      <c r="I25" s="664"/>
      <c r="J25" s="664"/>
      <c r="K25" s="664"/>
      <c r="L25" s="664"/>
      <c r="M25" s="664"/>
      <c r="N25" s="664"/>
      <c r="O25" s="664"/>
      <c r="P25" s="664"/>
      <c r="Q25" s="665"/>
      <c r="R25" s="666">
        <v>146791</v>
      </c>
      <c r="S25" s="667"/>
      <c r="T25" s="667"/>
      <c r="U25" s="667"/>
      <c r="V25" s="667"/>
      <c r="W25" s="667"/>
      <c r="X25" s="667"/>
      <c r="Y25" s="668"/>
      <c r="Z25" s="669">
        <v>0.3</v>
      </c>
      <c r="AA25" s="669"/>
      <c r="AB25" s="669"/>
      <c r="AC25" s="669"/>
      <c r="AD25" s="670" t="s">
        <v>128</v>
      </c>
      <c r="AE25" s="670"/>
      <c r="AF25" s="670"/>
      <c r="AG25" s="670"/>
      <c r="AH25" s="670"/>
      <c r="AI25" s="670"/>
      <c r="AJ25" s="670"/>
      <c r="AK25" s="670"/>
      <c r="AL25" s="671" t="s">
        <v>128</v>
      </c>
      <c r="AM25" s="672"/>
      <c r="AN25" s="672"/>
      <c r="AO25" s="673"/>
      <c r="AP25" s="685" t="s">
        <v>291</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292</v>
      </c>
      <c r="CE25" s="682"/>
      <c r="CF25" s="682"/>
      <c r="CG25" s="682"/>
      <c r="CH25" s="682"/>
      <c r="CI25" s="682"/>
      <c r="CJ25" s="682"/>
      <c r="CK25" s="682"/>
      <c r="CL25" s="682"/>
      <c r="CM25" s="682"/>
      <c r="CN25" s="682"/>
      <c r="CO25" s="682"/>
      <c r="CP25" s="682"/>
      <c r="CQ25" s="683"/>
      <c r="CR25" s="666">
        <v>7761215</v>
      </c>
      <c r="CS25" s="700"/>
      <c r="CT25" s="700"/>
      <c r="CU25" s="700"/>
      <c r="CV25" s="700"/>
      <c r="CW25" s="700"/>
      <c r="CX25" s="700"/>
      <c r="CY25" s="701"/>
      <c r="CZ25" s="671">
        <v>15.8</v>
      </c>
      <c r="DA25" s="702"/>
      <c r="DB25" s="702"/>
      <c r="DC25" s="708"/>
      <c r="DD25" s="675">
        <v>7275801</v>
      </c>
      <c r="DE25" s="700"/>
      <c r="DF25" s="700"/>
      <c r="DG25" s="700"/>
      <c r="DH25" s="700"/>
      <c r="DI25" s="700"/>
      <c r="DJ25" s="700"/>
      <c r="DK25" s="701"/>
      <c r="DL25" s="675">
        <v>7271411</v>
      </c>
      <c r="DM25" s="700"/>
      <c r="DN25" s="700"/>
      <c r="DO25" s="700"/>
      <c r="DP25" s="700"/>
      <c r="DQ25" s="700"/>
      <c r="DR25" s="700"/>
      <c r="DS25" s="700"/>
      <c r="DT25" s="700"/>
      <c r="DU25" s="700"/>
      <c r="DV25" s="701"/>
      <c r="DW25" s="671">
        <v>27</v>
      </c>
      <c r="DX25" s="702"/>
      <c r="DY25" s="702"/>
      <c r="DZ25" s="702"/>
      <c r="EA25" s="702"/>
      <c r="EB25" s="702"/>
      <c r="EC25" s="703"/>
    </row>
    <row r="26" spans="2:133" ht="11.25" customHeight="1" x14ac:dyDescent="0.2">
      <c r="B26" s="663" t="s">
        <v>293</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294</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295</v>
      </c>
      <c r="CE26" s="682"/>
      <c r="CF26" s="682"/>
      <c r="CG26" s="682"/>
      <c r="CH26" s="682"/>
      <c r="CI26" s="682"/>
      <c r="CJ26" s="682"/>
      <c r="CK26" s="682"/>
      <c r="CL26" s="682"/>
      <c r="CM26" s="682"/>
      <c r="CN26" s="682"/>
      <c r="CO26" s="682"/>
      <c r="CP26" s="682"/>
      <c r="CQ26" s="683"/>
      <c r="CR26" s="666">
        <v>5257465</v>
      </c>
      <c r="CS26" s="667"/>
      <c r="CT26" s="667"/>
      <c r="CU26" s="667"/>
      <c r="CV26" s="667"/>
      <c r="CW26" s="667"/>
      <c r="CX26" s="667"/>
      <c r="CY26" s="668"/>
      <c r="CZ26" s="671">
        <v>10.7</v>
      </c>
      <c r="DA26" s="702"/>
      <c r="DB26" s="702"/>
      <c r="DC26" s="708"/>
      <c r="DD26" s="675">
        <v>4934867</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2"/>
      <c r="DY26" s="702"/>
      <c r="DZ26" s="702"/>
      <c r="EA26" s="702"/>
      <c r="EB26" s="702"/>
      <c r="EC26" s="703"/>
    </row>
    <row r="27" spans="2:133" ht="11.25" customHeight="1" x14ac:dyDescent="0.2">
      <c r="B27" s="663" t="s">
        <v>296</v>
      </c>
      <c r="C27" s="664"/>
      <c r="D27" s="664"/>
      <c r="E27" s="664"/>
      <c r="F27" s="664"/>
      <c r="G27" s="664"/>
      <c r="H27" s="664"/>
      <c r="I27" s="664"/>
      <c r="J27" s="664"/>
      <c r="K27" s="664"/>
      <c r="L27" s="664"/>
      <c r="M27" s="664"/>
      <c r="N27" s="664"/>
      <c r="O27" s="664"/>
      <c r="P27" s="664"/>
      <c r="Q27" s="665"/>
      <c r="R27" s="666">
        <v>26065824</v>
      </c>
      <c r="S27" s="667"/>
      <c r="T27" s="667"/>
      <c r="U27" s="667"/>
      <c r="V27" s="667"/>
      <c r="W27" s="667"/>
      <c r="X27" s="667"/>
      <c r="Y27" s="668"/>
      <c r="Z27" s="669">
        <v>50.5</v>
      </c>
      <c r="AA27" s="669"/>
      <c r="AB27" s="669"/>
      <c r="AC27" s="669"/>
      <c r="AD27" s="670">
        <v>24725061</v>
      </c>
      <c r="AE27" s="670"/>
      <c r="AF27" s="670"/>
      <c r="AG27" s="670"/>
      <c r="AH27" s="670"/>
      <c r="AI27" s="670"/>
      <c r="AJ27" s="670"/>
      <c r="AK27" s="670"/>
      <c r="AL27" s="671">
        <v>98.400001525878906</v>
      </c>
      <c r="AM27" s="672"/>
      <c r="AN27" s="672"/>
      <c r="AO27" s="673"/>
      <c r="AP27" s="663" t="s">
        <v>297</v>
      </c>
      <c r="AQ27" s="664"/>
      <c r="AR27" s="664"/>
      <c r="AS27" s="664"/>
      <c r="AT27" s="664"/>
      <c r="AU27" s="664"/>
      <c r="AV27" s="664"/>
      <c r="AW27" s="664"/>
      <c r="AX27" s="664"/>
      <c r="AY27" s="664"/>
      <c r="AZ27" s="664"/>
      <c r="BA27" s="664"/>
      <c r="BB27" s="664"/>
      <c r="BC27" s="664"/>
      <c r="BD27" s="664"/>
      <c r="BE27" s="664"/>
      <c r="BF27" s="665"/>
      <c r="BG27" s="666">
        <v>18971133</v>
      </c>
      <c r="BH27" s="667"/>
      <c r="BI27" s="667"/>
      <c r="BJ27" s="667"/>
      <c r="BK27" s="667"/>
      <c r="BL27" s="667"/>
      <c r="BM27" s="667"/>
      <c r="BN27" s="668"/>
      <c r="BO27" s="669">
        <v>100</v>
      </c>
      <c r="BP27" s="669"/>
      <c r="BQ27" s="669"/>
      <c r="BR27" s="669"/>
      <c r="BS27" s="670">
        <v>82940</v>
      </c>
      <c r="BT27" s="670"/>
      <c r="BU27" s="670"/>
      <c r="BV27" s="670"/>
      <c r="BW27" s="670"/>
      <c r="BX27" s="670"/>
      <c r="BY27" s="670"/>
      <c r="BZ27" s="670"/>
      <c r="CA27" s="670"/>
      <c r="CB27" s="674"/>
      <c r="CD27" s="681" t="s">
        <v>298</v>
      </c>
      <c r="CE27" s="682"/>
      <c r="CF27" s="682"/>
      <c r="CG27" s="682"/>
      <c r="CH27" s="682"/>
      <c r="CI27" s="682"/>
      <c r="CJ27" s="682"/>
      <c r="CK27" s="682"/>
      <c r="CL27" s="682"/>
      <c r="CM27" s="682"/>
      <c r="CN27" s="682"/>
      <c r="CO27" s="682"/>
      <c r="CP27" s="682"/>
      <c r="CQ27" s="683"/>
      <c r="CR27" s="666">
        <v>16832080</v>
      </c>
      <c r="CS27" s="700"/>
      <c r="CT27" s="700"/>
      <c r="CU27" s="700"/>
      <c r="CV27" s="700"/>
      <c r="CW27" s="700"/>
      <c r="CX27" s="700"/>
      <c r="CY27" s="701"/>
      <c r="CZ27" s="671">
        <v>34.200000000000003</v>
      </c>
      <c r="DA27" s="702"/>
      <c r="DB27" s="702"/>
      <c r="DC27" s="708"/>
      <c r="DD27" s="675">
        <v>4396542</v>
      </c>
      <c r="DE27" s="700"/>
      <c r="DF27" s="700"/>
      <c r="DG27" s="700"/>
      <c r="DH27" s="700"/>
      <c r="DI27" s="700"/>
      <c r="DJ27" s="700"/>
      <c r="DK27" s="701"/>
      <c r="DL27" s="675">
        <v>4393591</v>
      </c>
      <c r="DM27" s="700"/>
      <c r="DN27" s="700"/>
      <c r="DO27" s="700"/>
      <c r="DP27" s="700"/>
      <c r="DQ27" s="700"/>
      <c r="DR27" s="700"/>
      <c r="DS27" s="700"/>
      <c r="DT27" s="700"/>
      <c r="DU27" s="700"/>
      <c r="DV27" s="701"/>
      <c r="DW27" s="671">
        <v>16.3</v>
      </c>
      <c r="DX27" s="702"/>
      <c r="DY27" s="702"/>
      <c r="DZ27" s="702"/>
      <c r="EA27" s="702"/>
      <c r="EB27" s="702"/>
      <c r="EC27" s="703"/>
    </row>
    <row r="28" spans="2:133" ht="11.25" customHeight="1" x14ac:dyDescent="0.2">
      <c r="B28" s="663" t="s">
        <v>299</v>
      </c>
      <c r="C28" s="664"/>
      <c r="D28" s="664"/>
      <c r="E28" s="664"/>
      <c r="F28" s="664"/>
      <c r="G28" s="664"/>
      <c r="H28" s="664"/>
      <c r="I28" s="664"/>
      <c r="J28" s="664"/>
      <c r="K28" s="664"/>
      <c r="L28" s="664"/>
      <c r="M28" s="664"/>
      <c r="N28" s="664"/>
      <c r="O28" s="664"/>
      <c r="P28" s="664"/>
      <c r="Q28" s="665"/>
      <c r="R28" s="666">
        <v>16393</v>
      </c>
      <c r="S28" s="667"/>
      <c r="T28" s="667"/>
      <c r="U28" s="667"/>
      <c r="V28" s="667"/>
      <c r="W28" s="667"/>
      <c r="X28" s="667"/>
      <c r="Y28" s="668"/>
      <c r="Z28" s="669">
        <v>0</v>
      </c>
      <c r="AA28" s="669"/>
      <c r="AB28" s="669"/>
      <c r="AC28" s="669"/>
      <c r="AD28" s="670">
        <v>16393</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300</v>
      </c>
      <c r="CE28" s="682"/>
      <c r="CF28" s="682"/>
      <c r="CG28" s="682"/>
      <c r="CH28" s="682"/>
      <c r="CI28" s="682"/>
      <c r="CJ28" s="682"/>
      <c r="CK28" s="682"/>
      <c r="CL28" s="682"/>
      <c r="CM28" s="682"/>
      <c r="CN28" s="682"/>
      <c r="CO28" s="682"/>
      <c r="CP28" s="682"/>
      <c r="CQ28" s="683"/>
      <c r="CR28" s="666">
        <v>2982249</v>
      </c>
      <c r="CS28" s="667"/>
      <c r="CT28" s="667"/>
      <c r="CU28" s="667"/>
      <c r="CV28" s="667"/>
      <c r="CW28" s="667"/>
      <c r="CX28" s="667"/>
      <c r="CY28" s="668"/>
      <c r="CZ28" s="671">
        <v>6.1</v>
      </c>
      <c r="DA28" s="702"/>
      <c r="DB28" s="702"/>
      <c r="DC28" s="708"/>
      <c r="DD28" s="675">
        <v>2982249</v>
      </c>
      <c r="DE28" s="667"/>
      <c r="DF28" s="667"/>
      <c r="DG28" s="667"/>
      <c r="DH28" s="667"/>
      <c r="DI28" s="667"/>
      <c r="DJ28" s="667"/>
      <c r="DK28" s="668"/>
      <c r="DL28" s="675">
        <v>2759345</v>
      </c>
      <c r="DM28" s="667"/>
      <c r="DN28" s="667"/>
      <c r="DO28" s="667"/>
      <c r="DP28" s="667"/>
      <c r="DQ28" s="667"/>
      <c r="DR28" s="667"/>
      <c r="DS28" s="667"/>
      <c r="DT28" s="667"/>
      <c r="DU28" s="667"/>
      <c r="DV28" s="668"/>
      <c r="DW28" s="671">
        <v>10.3</v>
      </c>
      <c r="DX28" s="702"/>
      <c r="DY28" s="702"/>
      <c r="DZ28" s="702"/>
      <c r="EA28" s="702"/>
      <c r="EB28" s="702"/>
      <c r="EC28" s="703"/>
    </row>
    <row r="29" spans="2:133" ht="11.25" customHeight="1" x14ac:dyDescent="0.2">
      <c r="B29" s="663" t="s">
        <v>301</v>
      </c>
      <c r="C29" s="664"/>
      <c r="D29" s="664"/>
      <c r="E29" s="664"/>
      <c r="F29" s="664"/>
      <c r="G29" s="664"/>
      <c r="H29" s="664"/>
      <c r="I29" s="664"/>
      <c r="J29" s="664"/>
      <c r="K29" s="664"/>
      <c r="L29" s="664"/>
      <c r="M29" s="664"/>
      <c r="N29" s="664"/>
      <c r="O29" s="664"/>
      <c r="P29" s="664"/>
      <c r="Q29" s="665"/>
      <c r="R29" s="666">
        <v>144502</v>
      </c>
      <c r="S29" s="667"/>
      <c r="T29" s="667"/>
      <c r="U29" s="667"/>
      <c r="V29" s="667"/>
      <c r="W29" s="667"/>
      <c r="X29" s="667"/>
      <c r="Y29" s="668"/>
      <c r="Z29" s="669">
        <v>0.3</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302</v>
      </c>
      <c r="CE29" s="716"/>
      <c r="CF29" s="681" t="s">
        <v>70</v>
      </c>
      <c r="CG29" s="682"/>
      <c r="CH29" s="682"/>
      <c r="CI29" s="682"/>
      <c r="CJ29" s="682"/>
      <c r="CK29" s="682"/>
      <c r="CL29" s="682"/>
      <c r="CM29" s="682"/>
      <c r="CN29" s="682"/>
      <c r="CO29" s="682"/>
      <c r="CP29" s="682"/>
      <c r="CQ29" s="683"/>
      <c r="CR29" s="666">
        <v>2981774</v>
      </c>
      <c r="CS29" s="700"/>
      <c r="CT29" s="700"/>
      <c r="CU29" s="700"/>
      <c r="CV29" s="700"/>
      <c r="CW29" s="700"/>
      <c r="CX29" s="700"/>
      <c r="CY29" s="701"/>
      <c r="CZ29" s="671">
        <v>6.1</v>
      </c>
      <c r="DA29" s="702"/>
      <c r="DB29" s="702"/>
      <c r="DC29" s="708"/>
      <c r="DD29" s="675">
        <v>2981774</v>
      </c>
      <c r="DE29" s="700"/>
      <c r="DF29" s="700"/>
      <c r="DG29" s="700"/>
      <c r="DH29" s="700"/>
      <c r="DI29" s="700"/>
      <c r="DJ29" s="700"/>
      <c r="DK29" s="701"/>
      <c r="DL29" s="675">
        <v>2758870</v>
      </c>
      <c r="DM29" s="700"/>
      <c r="DN29" s="700"/>
      <c r="DO29" s="700"/>
      <c r="DP29" s="700"/>
      <c r="DQ29" s="700"/>
      <c r="DR29" s="700"/>
      <c r="DS29" s="700"/>
      <c r="DT29" s="700"/>
      <c r="DU29" s="700"/>
      <c r="DV29" s="701"/>
      <c r="DW29" s="671">
        <v>10.3</v>
      </c>
      <c r="DX29" s="702"/>
      <c r="DY29" s="702"/>
      <c r="DZ29" s="702"/>
      <c r="EA29" s="702"/>
      <c r="EB29" s="702"/>
      <c r="EC29" s="703"/>
    </row>
    <row r="30" spans="2:133" ht="11.25" customHeight="1" x14ac:dyDescent="0.2">
      <c r="B30" s="663" t="s">
        <v>303</v>
      </c>
      <c r="C30" s="664"/>
      <c r="D30" s="664"/>
      <c r="E30" s="664"/>
      <c r="F30" s="664"/>
      <c r="G30" s="664"/>
      <c r="H30" s="664"/>
      <c r="I30" s="664"/>
      <c r="J30" s="664"/>
      <c r="K30" s="664"/>
      <c r="L30" s="664"/>
      <c r="M30" s="664"/>
      <c r="N30" s="664"/>
      <c r="O30" s="664"/>
      <c r="P30" s="664"/>
      <c r="Q30" s="665"/>
      <c r="R30" s="666">
        <v>303710</v>
      </c>
      <c r="S30" s="667"/>
      <c r="T30" s="667"/>
      <c r="U30" s="667"/>
      <c r="V30" s="667"/>
      <c r="W30" s="667"/>
      <c r="X30" s="667"/>
      <c r="Y30" s="668"/>
      <c r="Z30" s="669">
        <v>0.6</v>
      </c>
      <c r="AA30" s="669"/>
      <c r="AB30" s="669"/>
      <c r="AC30" s="669"/>
      <c r="AD30" s="670">
        <v>111888</v>
      </c>
      <c r="AE30" s="670"/>
      <c r="AF30" s="670"/>
      <c r="AG30" s="670"/>
      <c r="AH30" s="670"/>
      <c r="AI30" s="670"/>
      <c r="AJ30" s="670"/>
      <c r="AK30" s="670"/>
      <c r="AL30" s="671">
        <v>0.4</v>
      </c>
      <c r="AM30" s="672"/>
      <c r="AN30" s="672"/>
      <c r="AO30" s="673"/>
      <c r="AP30" s="645" t="s">
        <v>221</v>
      </c>
      <c r="AQ30" s="646"/>
      <c r="AR30" s="646"/>
      <c r="AS30" s="646"/>
      <c r="AT30" s="646"/>
      <c r="AU30" s="646"/>
      <c r="AV30" s="646"/>
      <c r="AW30" s="646"/>
      <c r="AX30" s="646"/>
      <c r="AY30" s="646"/>
      <c r="AZ30" s="646"/>
      <c r="BA30" s="646"/>
      <c r="BB30" s="646"/>
      <c r="BC30" s="646"/>
      <c r="BD30" s="646"/>
      <c r="BE30" s="646"/>
      <c r="BF30" s="647"/>
      <c r="BG30" s="645" t="s">
        <v>304</v>
      </c>
      <c r="BH30" s="713"/>
      <c r="BI30" s="713"/>
      <c r="BJ30" s="713"/>
      <c r="BK30" s="713"/>
      <c r="BL30" s="713"/>
      <c r="BM30" s="713"/>
      <c r="BN30" s="713"/>
      <c r="BO30" s="713"/>
      <c r="BP30" s="713"/>
      <c r="BQ30" s="714"/>
      <c r="BR30" s="645" t="s">
        <v>305</v>
      </c>
      <c r="BS30" s="713"/>
      <c r="BT30" s="713"/>
      <c r="BU30" s="713"/>
      <c r="BV30" s="713"/>
      <c r="BW30" s="713"/>
      <c r="BX30" s="713"/>
      <c r="BY30" s="713"/>
      <c r="BZ30" s="713"/>
      <c r="CA30" s="713"/>
      <c r="CB30" s="714"/>
      <c r="CD30" s="717"/>
      <c r="CE30" s="718"/>
      <c r="CF30" s="681" t="s">
        <v>306</v>
      </c>
      <c r="CG30" s="682"/>
      <c r="CH30" s="682"/>
      <c r="CI30" s="682"/>
      <c r="CJ30" s="682"/>
      <c r="CK30" s="682"/>
      <c r="CL30" s="682"/>
      <c r="CM30" s="682"/>
      <c r="CN30" s="682"/>
      <c r="CO30" s="682"/>
      <c r="CP30" s="682"/>
      <c r="CQ30" s="683"/>
      <c r="CR30" s="666">
        <v>2860334</v>
      </c>
      <c r="CS30" s="667"/>
      <c r="CT30" s="667"/>
      <c r="CU30" s="667"/>
      <c r="CV30" s="667"/>
      <c r="CW30" s="667"/>
      <c r="CX30" s="667"/>
      <c r="CY30" s="668"/>
      <c r="CZ30" s="671">
        <v>5.8</v>
      </c>
      <c r="DA30" s="702"/>
      <c r="DB30" s="702"/>
      <c r="DC30" s="708"/>
      <c r="DD30" s="675">
        <v>2860334</v>
      </c>
      <c r="DE30" s="667"/>
      <c r="DF30" s="667"/>
      <c r="DG30" s="667"/>
      <c r="DH30" s="667"/>
      <c r="DI30" s="667"/>
      <c r="DJ30" s="667"/>
      <c r="DK30" s="668"/>
      <c r="DL30" s="675">
        <v>2637430</v>
      </c>
      <c r="DM30" s="667"/>
      <c r="DN30" s="667"/>
      <c r="DO30" s="667"/>
      <c r="DP30" s="667"/>
      <c r="DQ30" s="667"/>
      <c r="DR30" s="667"/>
      <c r="DS30" s="667"/>
      <c r="DT30" s="667"/>
      <c r="DU30" s="667"/>
      <c r="DV30" s="668"/>
      <c r="DW30" s="671">
        <v>9.8000000000000007</v>
      </c>
      <c r="DX30" s="702"/>
      <c r="DY30" s="702"/>
      <c r="DZ30" s="702"/>
      <c r="EA30" s="702"/>
      <c r="EB30" s="702"/>
      <c r="EC30" s="703"/>
    </row>
    <row r="31" spans="2:133" ht="11.25" customHeight="1" x14ac:dyDescent="0.2">
      <c r="B31" s="663" t="s">
        <v>307</v>
      </c>
      <c r="C31" s="664"/>
      <c r="D31" s="664"/>
      <c r="E31" s="664"/>
      <c r="F31" s="664"/>
      <c r="G31" s="664"/>
      <c r="H31" s="664"/>
      <c r="I31" s="664"/>
      <c r="J31" s="664"/>
      <c r="K31" s="664"/>
      <c r="L31" s="664"/>
      <c r="M31" s="664"/>
      <c r="N31" s="664"/>
      <c r="O31" s="664"/>
      <c r="P31" s="664"/>
      <c r="Q31" s="665"/>
      <c r="R31" s="666">
        <v>125580</v>
      </c>
      <c r="S31" s="667"/>
      <c r="T31" s="667"/>
      <c r="U31" s="667"/>
      <c r="V31" s="667"/>
      <c r="W31" s="667"/>
      <c r="X31" s="667"/>
      <c r="Y31" s="668"/>
      <c r="Z31" s="669">
        <v>0.2</v>
      </c>
      <c r="AA31" s="669"/>
      <c r="AB31" s="669"/>
      <c r="AC31" s="669"/>
      <c r="AD31" s="670" t="s">
        <v>128</v>
      </c>
      <c r="AE31" s="670"/>
      <c r="AF31" s="670"/>
      <c r="AG31" s="670"/>
      <c r="AH31" s="670"/>
      <c r="AI31" s="670"/>
      <c r="AJ31" s="670"/>
      <c r="AK31" s="670"/>
      <c r="AL31" s="671" t="s">
        <v>128</v>
      </c>
      <c r="AM31" s="672"/>
      <c r="AN31" s="672"/>
      <c r="AO31" s="673"/>
      <c r="AP31" s="726" t="s">
        <v>308</v>
      </c>
      <c r="AQ31" s="727"/>
      <c r="AR31" s="727"/>
      <c r="AS31" s="727"/>
      <c r="AT31" s="732" t="s">
        <v>309</v>
      </c>
      <c r="AU31" s="366"/>
      <c r="AV31" s="366"/>
      <c r="AW31" s="366"/>
      <c r="AX31" s="652" t="s">
        <v>186</v>
      </c>
      <c r="AY31" s="653"/>
      <c r="AZ31" s="653"/>
      <c r="BA31" s="653"/>
      <c r="BB31" s="653"/>
      <c r="BC31" s="653"/>
      <c r="BD31" s="653"/>
      <c r="BE31" s="653"/>
      <c r="BF31" s="654"/>
      <c r="BG31" s="725">
        <v>99</v>
      </c>
      <c r="BH31" s="721"/>
      <c r="BI31" s="721"/>
      <c r="BJ31" s="721"/>
      <c r="BK31" s="721"/>
      <c r="BL31" s="721"/>
      <c r="BM31" s="661">
        <v>96.6</v>
      </c>
      <c r="BN31" s="721"/>
      <c r="BO31" s="721"/>
      <c r="BP31" s="721"/>
      <c r="BQ31" s="722"/>
      <c r="BR31" s="725">
        <v>98.6</v>
      </c>
      <c r="BS31" s="721"/>
      <c r="BT31" s="721"/>
      <c r="BU31" s="721"/>
      <c r="BV31" s="721"/>
      <c r="BW31" s="721"/>
      <c r="BX31" s="661">
        <v>96.1</v>
      </c>
      <c r="BY31" s="721"/>
      <c r="BZ31" s="721"/>
      <c r="CA31" s="721"/>
      <c r="CB31" s="722"/>
      <c r="CD31" s="717"/>
      <c r="CE31" s="718"/>
      <c r="CF31" s="681" t="s">
        <v>310</v>
      </c>
      <c r="CG31" s="682"/>
      <c r="CH31" s="682"/>
      <c r="CI31" s="682"/>
      <c r="CJ31" s="682"/>
      <c r="CK31" s="682"/>
      <c r="CL31" s="682"/>
      <c r="CM31" s="682"/>
      <c r="CN31" s="682"/>
      <c r="CO31" s="682"/>
      <c r="CP31" s="682"/>
      <c r="CQ31" s="683"/>
      <c r="CR31" s="666">
        <v>121440</v>
      </c>
      <c r="CS31" s="700"/>
      <c r="CT31" s="700"/>
      <c r="CU31" s="700"/>
      <c r="CV31" s="700"/>
      <c r="CW31" s="700"/>
      <c r="CX31" s="700"/>
      <c r="CY31" s="701"/>
      <c r="CZ31" s="671">
        <v>0.2</v>
      </c>
      <c r="DA31" s="702"/>
      <c r="DB31" s="702"/>
      <c r="DC31" s="708"/>
      <c r="DD31" s="675">
        <v>121440</v>
      </c>
      <c r="DE31" s="700"/>
      <c r="DF31" s="700"/>
      <c r="DG31" s="700"/>
      <c r="DH31" s="700"/>
      <c r="DI31" s="700"/>
      <c r="DJ31" s="700"/>
      <c r="DK31" s="701"/>
      <c r="DL31" s="675">
        <v>121440</v>
      </c>
      <c r="DM31" s="700"/>
      <c r="DN31" s="700"/>
      <c r="DO31" s="700"/>
      <c r="DP31" s="700"/>
      <c r="DQ31" s="700"/>
      <c r="DR31" s="700"/>
      <c r="DS31" s="700"/>
      <c r="DT31" s="700"/>
      <c r="DU31" s="700"/>
      <c r="DV31" s="701"/>
      <c r="DW31" s="671">
        <v>0.5</v>
      </c>
      <c r="DX31" s="702"/>
      <c r="DY31" s="702"/>
      <c r="DZ31" s="702"/>
      <c r="EA31" s="702"/>
      <c r="EB31" s="702"/>
      <c r="EC31" s="703"/>
    </row>
    <row r="32" spans="2:133" ht="11.25" customHeight="1" x14ac:dyDescent="0.2">
      <c r="B32" s="663" t="s">
        <v>311</v>
      </c>
      <c r="C32" s="664"/>
      <c r="D32" s="664"/>
      <c r="E32" s="664"/>
      <c r="F32" s="664"/>
      <c r="G32" s="664"/>
      <c r="H32" s="664"/>
      <c r="I32" s="664"/>
      <c r="J32" s="664"/>
      <c r="K32" s="664"/>
      <c r="L32" s="664"/>
      <c r="M32" s="664"/>
      <c r="N32" s="664"/>
      <c r="O32" s="664"/>
      <c r="P32" s="664"/>
      <c r="Q32" s="665"/>
      <c r="R32" s="666">
        <v>13449299</v>
      </c>
      <c r="S32" s="667"/>
      <c r="T32" s="667"/>
      <c r="U32" s="667"/>
      <c r="V32" s="667"/>
      <c r="W32" s="667"/>
      <c r="X32" s="667"/>
      <c r="Y32" s="668"/>
      <c r="Z32" s="669">
        <v>26.1</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2" t="s">
        <v>312</v>
      </c>
      <c r="AV32" s="362"/>
      <c r="AW32" s="362"/>
      <c r="AX32" s="663" t="s">
        <v>313</v>
      </c>
      <c r="AY32" s="664"/>
      <c r="AZ32" s="664"/>
      <c r="BA32" s="664"/>
      <c r="BB32" s="664"/>
      <c r="BC32" s="664"/>
      <c r="BD32" s="664"/>
      <c r="BE32" s="664"/>
      <c r="BF32" s="665"/>
      <c r="BG32" s="735">
        <v>98.5</v>
      </c>
      <c r="BH32" s="700"/>
      <c r="BI32" s="700"/>
      <c r="BJ32" s="700"/>
      <c r="BK32" s="700"/>
      <c r="BL32" s="700"/>
      <c r="BM32" s="672">
        <v>94.9</v>
      </c>
      <c r="BN32" s="723"/>
      <c r="BO32" s="723"/>
      <c r="BP32" s="723"/>
      <c r="BQ32" s="724"/>
      <c r="BR32" s="735">
        <v>98.4</v>
      </c>
      <c r="BS32" s="700"/>
      <c r="BT32" s="700"/>
      <c r="BU32" s="700"/>
      <c r="BV32" s="700"/>
      <c r="BW32" s="700"/>
      <c r="BX32" s="672">
        <v>94.6</v>
      </c>
      <c r="BY32" s="723"/>
      <c r="BZ32" s="723"/>
      <c r="CA32" s="723"/>
      <c r="CB32" s="724"/>
      <c r="CD32" s="719"/>
      <c r="CE32" s="720"/>
      <c r="CF32" s="681" t="s">
        <v>314</v>
      </c>
      <c r="CG32" s="682"/>
      <c r="CH32" s="682"/>
      <c r="CI32" s="682"/>
      <c r="CJ32" s="682"/>
      <c r="CK32" s="682"/>
      <c r="CL32" s="682"/>
      <c r="CM32" s="682"/>
      <c r="CN32" s="682"/>
      <c r="CO32" s="682"/>
      <c r="CP32" s="682"/>
      <c r="CQ32" s="683"/>
      <c r="CR32" s="666">
        <v>475</v>
      </c>
      <c r="CS32" s="667"/>
      <c r="CT32" s="667"/>
      <c r="CU32" s="667"/>
      <c r="CV32" s="667"/>
      <c r="CW32" s="667"/>
      <c r="CX32" s="667"/>
      <c r="CY32" s="668"/>
      <c r="CZ32" s="671">
        <v>0</v>
      </c>
      <c r="DA32" s="702"/>
      <c r="DB32" s="702"/>
      <c r="DC32" s="708"/>
      <c r="DD32" s="675">
        <v>475</v>
      </c>
      <c r="DE32" s="667"/>
      <c r="DF32" s="667"/>
      <c r="DG32" s="667"/>
      <c r="DH32" s="667"/>
      <c r="DI32" s="667"/>
      <c r="DJ32" s="667"/>
      <c r="DK32" s="668"/>
      <c r="DL32" s="675">
        <v>475</v>
      </c>
      <c r="DM32" s="667"/>
      <c r="DN32" s="667"/>
      <c r="DO32" s="667"/>
      <c r="DP32" s="667"/>
      <c r="DQ32" s="667"/>
      <c r="DR32" s="667"/>
      <c r="DS32" s="667"/>
      <c r="DT32" s="667"/>
      <c r="DU32" s="667"/>
      <c r="DV32" s="668"/>
      <c r="DW32" s="671">
        <v>0</v>
      </c>
      <c r="DX32" s="702"/>
      <c r="DY32" s="702"/>
      <c r="DZ32" s="702"/>
      <c r="EA32" s="702"/>
      <c r="EB32" s="702"/>
      <c r="EC32" s="703"/>
    </row>
    <row r="33" spans="2:133" ht="11.25" customHeight="1" x14ac:dyDescent="0.2">
      <c r="B33" s="704" t="s">
        <v>315</v>
      </c>
      <c r="C33" s="705"/>
      <c r="D33" s="705"/>
      <c r="E33" s="705"/>
      <c r="F33" s="705"/>
      <c r="G33" s="705"/>
      <c r="H33" s="705"/>
      <c r="I33" s="705"/>
      <c r="J33" s="705"/>
      <c r="K33" s="705"/>
      <c r="L33" s="705"/>
      <c r="M33" s="705"/>
      <c r="N33" s="705"/>
      <c r="O33" s="705"/>
      <c r="P33" s="705"/>
      <c r="Q33" s="706"/>
      <c r="R33" s="666">
        <v>257578</v>
      </c>
      <c r="S33" s="667"/>
      <c r="T33" s="667"/>
      <c r="U33" s="667"/>
      <c r="V33" s="667"/>
      <c r="W33" s="667"/>
      <c r="X33" s="667"/>
      <c r="Y33" s="668"/>
      <c r="Z33" s="669">
        <v>0.5</v>
      </c>
      <c r="AA33" s="669"/>
      <c r="AB33" s="669"/>
      <c r="AC33" s="669"/>
      <c r="AD33" s="670">
        <v>257578</v>
      </c>
      <c r="AE33" s="670"/>
      <c r="AF33" s="670"/>
      <c r="AG33" s="670"/>
      <c r="AH33" s="670"/>
      <c r="AI33" s="670"/>
      <c r="AJ33" s="670"/>
      <c r="AK33" s="670"/>
      <c r="AL33" s="671">
        <v>1</v>
      </c>
      <c r="AM33" s="672"/>
      <c r="AN33" s="672"/>
      <c r="AO33" s="673"/>
      <c r="AP33" s="730"/>
      <c r="AQ33" s="731"/>
      <c r="AR33" s="731"/>
      <c r="AS33" s="731"/>
      <c r="AT33" s="734"/>
      <c r="AU33" s="360"/>
      <c r="AV33" s="360"/>
      <c r="AW33" s="360"/>
      <c r="AX33" s="710" t="s">
        <v>316</v>
      </c>
      <c r="AY33" s="711"/>
      <c r="AZ33" s="711"/>
      <c r="BA33" s="711"/>
      <c r="BB33" s="711"/>
      <c r="BC33" s="711"/>
      <c r="BD33" s="711"/>
      <c r="BE33" s="711"/>
      <c r="BF33" s="712"/>
      <c r="BG33" s="736">
        <v>99.3</v>
      </c>
      <c r="BH33" s="737"/>
      <c r="BI33" s="737"/>
      <c r="BJ33" s="737"/>
      <c r="BK33" s="737"/>
      <c r="BL33" s="737"/>
      <c r="BM33" s="738">
        <v>98</v>
      </c>
      <c r="BN33" s="737"/>
      <c r="BO33" s="737"/>
      <c r="BP33" s="737"/>
      <c r="BQ33" s="739"/>
      <c r="BR33" s="736">
        <v>98.8</v>
      </c>
      <c r="BS33" s="737"/>
      <c r="BT33" s="737"/>
      <c r="BU33" s="737"/>
      <c r="BV33" s="737"/>
      <c r="BW33" s="737"/>
      <c r="BX33" s="738">
        <v>97.4</v>
      </c>
      <c r="BY33" s="737"/>
      <c r="BZ33" s="737"/>
      <c r="CA33" s="737"/>
      <c r="CB33" s="739"/>
      <c r="CD33" s="681" t="s">
        <v>317</v>
      </c>
      <c r="CE33" s="682"/>
      <c r="CF33" s="682"/>
      <c r="CG33" s="682"/>
      <c r="CH33" s="682"/>
      <c r="CI33" s="682"/>
      <c r="CJ33" s="682"/>
      <c r="CK33" s="682"/>
      <c r="CL33" s="682"/>
      <c r="CM33" s="682"/>
      <c r="CN33" s="682"/>
      <c r="CO33" s="682"/>
      <c r="CP33" s="682"/>
      <c r="CQ33" s="683"/>
      <c r="CR33" s="666">
        <v>19728420</v>
      </c>
      <c r="CS33" s="700"/>
      <c r="CT33" s="700"/>
      <c r="CU33" s="700"/>
      <c r="CV33" s="700"/>
      <c r="CW33" s="700"/>
      <c r="CX33" s="700"/>
      <c r="CY33" s="701"/>
      <c r="CZ33" s="671">
        <v>40.1</v>
      </c>
      <c r="DA33" s="702"/>
      <c r="DB33" s="702"/>
      <c r="DC33" s="708"/>
      <c r="DD33" s="675">
        <v>16538721</v>
      </c>
      <c r="DE33" s="700"/>
      <c r="DF33" s="700"/>
      <c r="DG33" s="700"/>
      <c r="DH33" s="700"/>
      <c r="DI33" s="700"/>
      <c r="DJ33" s="700"/>
      <c r="DK33" s="701"/>
      <c r="DL33" s="675">
        <v>10532670</v>
      </c>
      <c r="DM33" s="700"/>
      <c r="DN33" s="700"/>
      <c r="DO33" s="700"/>
      <c r="DP33" s="700"/>
      <c r="DQ33" s="700"/>
      <c r="DR33" s="700"/>
      <c r="DS33" s="700"/>
      <c r="DT33" s="700"/>
      <c r="DU33" s="700"/>
      <c r="DV33" s="701"/>
      <c r="DW33" s="671">
        <v>39.200000000000003</v>
      </c>
      <c r="DX33" s="702"/>
      <c r="DY33" s="702"/>
      <c r="DZ33" s="702"/>
      <c r="EA33" s="702"/>
      <c r="EB33" s="702"/>
      <c r="EC33" s="703"/>
    </row>
    <row r="34" spans="2:133" ht="11.25" customHeight="1" x14ac:dyDescent="0.2">
      <c r="B34" s="663" t="s">
        <v>318</v>
      </c>
      <c r="C34" s="664"/>
      <c r="D34" s="664"/>
      <c r="E34" s="664"/>
      <c r="F34" s="664"/>
      <c r="G34" s="664"/>
      <c r="H34" s="664"/>
      <c r="I34" s="664"/>
      <c r="J34" s="664"/>
      <c r="K34" s="664"/>
      <c r="L34" s="664"/>
      <c r="M34" s="664"/>
      <c r="N34" s="664"/>
      <c r="O34" s="664"/>
      <c r="P34" s="664"/>
      <c r="Q34" s="665"/>
      <c r="R34" s="666">
        <v>3028516</v>
      </c>
      <c r="S34" s="667"/>
      <c r="T34" s="667"/>
      <c r="U34" s="667"/>
      <c r="V34" s="667"/>
      <c r="W34" s="667"/>
      <c r="X34" s="667"/>
      <c r="Y34" s="668"/>
      <c r="Z34" s="669">
        <v>5.9</v>
      </c>
      <c r="AA34" s="669"/>
      <c r="AB34" s="669"/>
      <c r="AC34" s="669"/>
      <c r="AD34" s="670" t="s">
        <v>128</v>
      </c>
      <c r="AE34" s="670"/>
      <c r="AF34" s="670"/>
      <c r="AG34" s="670"/>
      <c r="AH34" s="670"/>
      <c r="AI34" s="670"/>
      <c r="AJ34" s="670"/>
      <c r="AK34" s="670"/>
      <c r="AL34" s="671" t="s">
        <v>128</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319</v>
      </c>
      <c r="CE34" s="682"/>
      <c r="CF34" s="682"/>
      <c r="CG34" s="682"/>
      <c r="CH34" s="682"/>
      <c r="CI34" s="682"/>
      <c r="CJ34" s="682"/>
      <c r="CK34" s="682"/>
      <c r="CL34" s="682"/>
      <c r="CM34" s="682"/>
      <c r="CN34" s="682"/>
      <c r="CO34" s="682"/>
      <c r="CP34" s="682"/>
      <c r="CQ34" s="683"/>
      <c r="CR34" s="666">
        <v>7067623</v>
      </c>
      <c r="CS34" s="667"/>
      <c r="CT34" s="667"/>
      <c r="CU34" s="667"/>
      <c r="CV34" s="667"/>
      <c r="CW34" s="667"/>
      <c r="CX34" s="667"/>
      <c r="CY34" s="668"/>
      <c r="CZ34" s="671">
        <v>14.4</v>
      </c>
      <c r="DA34" s="702"/>
      <c r="DB34" s="702"/>
      <c r="DC34" s="708"/>
      <c r="DD34" s="675">
        <v>4912921</v>
      </c>
      <c r="DE34" s="667"/>
      <c r="DF34" s="667"/>
      <c r="DG34" s="667"/>
      <c r="DH34" s="667"/>
      <c r="DI34" s="667"/>
      <c r="DJ34" s="667"/>
      <c r="DK34" s="668"/>
      <c r="DL34" s="675">
        <v>4713406</v>
      </c>
      <c r="DM34" s="667"/>
      <c r="DN34" s="667"/>
      <c r="DO34" s="667"/>
      <c r="DP34" s="667"/>
      <c r="DQ34" s="667"/>
      <c r="DR34" s="667"/>
      <c r="DS34" s="667"/>
      <c r="DT34" s="667"/>
      <c r="DU34" s="667"/>
      <c r="DV34" s="668"/>
      <c r="DW34" s="671">
        <v>17.5</v>
      </c>
      <c r="DX34" s="702"/>
      <c r="DY34" s="702"/>
      <c r="DZ34" s="702"/>
      <c r="EA34" s="702"/>
      <c r="EB34" s="702"/>
      <c r="EC34" s="703"/>
    </row>
    <row r="35" spans="2:133" ht="11.25" customHeight="1" x14ac:dyDescent="0.2">
      <c r="B35" s="663" t="s">
        <v>320</v>
      </c>
      <c r="C35" s="664"/>
      <c r="D35" s="664"/>
      <c r="E35" s="664"/>
      <c r="F35" s="664"/>
      <c r="G35" s="664"/>
      <c r="H35" s="664"/>
      <c r="I35" s="664"/>
      <c r="J35" s="664"/>
      <c r="K35" s="664"/>
      <c r="L35" s="664"/>
      <c r="M35" s="664"/>
      <c r="N35" s="664"/>
      <c r="O35" s="664"/>
      <c r="P35" s="664"/>
      <c r="Q35" s="665"/>
      <c r="R35" s="666">
        <v>18983</v>
      </c>
      <c r="S35" s="667"/>
      <c r="T35" s="667"/>
      <c r="U35" s="667"/>
      <c r="V35" s="667"/>
      <c r="W35" s="667"/>
      <c r="X35" s="667"/>
      <c r="Y35" s="668"/>
      <c r="Z35" s="669">
        <v>0</v>
      </c>
      <c r="AA35" s="669"/>
      <c r="AB35" s="669"/>
      <c r="AC35" s="669"/>
      <c r="AD35" s="670">
        <v>4008</v>
      </c>
      <c r="AE35" s="670"/>
      <c r="AF35" s="670"/>
      <c r="AG35" s="670"/>
      <c r="AH35" s="670"/>
      <c r="AI35" s="670"/>
      <c r="AJ35" s="670"/>
      <c r="AK35" s="670"/>
      <c r="AL35" s="671">
        <v>0</v>
      </c>
      <c r="AM35" s="672"/>
      <c r="AN35" s="672"/>
      <c r="AO35" s="673"/>
      <c r="AP35" s="218"/>
      <c r="AQ35" s="645" t="s">
        <v>321</v>
      </c>
      <c r="AR35" s="646"/>
      <c r="AS35" s="646"/>
      <c r="AT35" s="646"/>
      <c r="AU35" s="646"/>
      <c r="AV35" s="646"/>
      <c r="AW35" s="646"/>
      <c r="AX35" s="646"/>
      <c r="AY35" s="646"/>
      <c r="AZ35" s="646"/>
      <c r="BA35" s="646"/>
      <c r="BB35" s="646"/>
      <c r="BC35" s="646"/>
      <c r="BD35" s="646"/>
      <c r="BE35" s="646"/>
      <c r="BF35" s="647"/>
      <c r="BG35" s="645" t="s">
        <v>322</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323</v>
      </c>
      <c r="CE35" s="682"/>
      <c r="CF35" s="682"/>
      <c r="CG35" s="682"/>
      <c r="CH35" s="682"/>
      <c r="CI35" s="682"/>
      <c r="CJ35" s="682"/>
      <c r="CK35" s="682"/>
      <c r="CL35" s="682"/>
      <c r="CM35" s="682"/>
      <c r="CN35" s="682"/>
      <c r="CO35" s="682"/>
      <c r="CP35" s="682"/>
      <c r="CQ35" s="683"/>
      <c r="CR35" s="666">
        <v>899293</v>
      </c>
      <c r="CS35" s="700"/>
      <c r="CT35" s="700"/>
      <c r="CU35" s="700"/>
      <c r="CV35" s="700"/>
      <c r="CW35" s="700"/>
      <c r="CX35" s="700"/>
      <c r="CY35" s="701"/>
      <c r="CZ35" s="671">
        <v>1.8</v>
      </c>
      <c r="DA35" s="702"/>
      <c r="DB35" s="702"/>
      <c r="DC35" s="708"/>
      <c r="DD35" s="675">
        <v>879055</v>
      </c>
      <c r="DE35" s="700"/>
      <c r="DF35" s="700"/>
      <c r="DG35" s="700"/>
      <c r="DH35" s="700"/>
      <c r="DI35" s="700"/>
      <c r="DJ35" s="700"/>
      <c r="DK35" s="701"/>
      <c r="DL35" s="675">
        <v>878456</v>
      </c>
      <c r="DM35" s="700"/>
      <c r="DN35" s="700"/>
      <c r="DO35" s="700"/>
      <c r="DP35" s="700"/>
      <c r="DQ35" s="700"/>
      <c r="DR35" s="700"/>
      <c r="DS35" s="700"/>
      <c r="DT35" s="700"/>
      <c r="DU35" s="700"/>
      <c r="DV35" s="701"/>
      <c r="DW35" s="671">
        <v>3.3</v>
      </c>
      <c r="DX35" s="702"/>
      <c r="DY35" s="702"/>
      <c r="DZ35" s="702"/>
      <c r="EA35" s="702"/>
      <c r="EB35" s="702"/>
      <c r="EC35" s="703"/>
    </row>
    <row r="36" spans="2:133" ht="11.25" customHeight="1" x14ac:dyDescent="0.2">
      <c r="B36" s="663" t="s">
        <v>324</v>
      </c>
      <c r="C36" s="664"/>
      <c r="D36" s="664"/>
      <c r="E36" s="664"/>
      <c r="F36" s="664"/>
      <c r="G36" s="664"/>
      <c r="H36" s="664"/>
      <c r="I36" s="664"/>
      <c r="J36" s="664"/>
      <c r="K36" s="664"/>
      <c r="L36" s="664"/>
      <c r="M36" s="664"/>
      <c r="N36" s="664"/>
      <c r="O36" s="664"/>
      <c r="P36" s="664"/>
      <c r="Q36" s="665"/>
      <c r="R36" s="666">
        <v>4211</v>
      </c>
      <c r="S36" s="667"/>
      <c r="T36" s="667"/>
      <c r="U36" s="667"/>
      <c r="V36" s="667"/>
      <c r="W36" s="667"/>
      <c r="X36" s="667"/>
      <c r="Y36" s="668"/>
      <c r="Z36" s="669">
        <v>0</v>
      </c>
      <c r="AA36" s="669"/>
      <c r="AB36" s="669"/>
      <c r="AC36" s="669"/>
      <c r="AD36" s="670" t="s">
        <v>128</v>
      </c>
      <c r="AE36" s="670"/>
      <c r="AF36" s="670"/>
      <c r="AG36" s="670"/>
      <c r="AH36" s="670"/>
      <c r="AI36" s="670"/>
      <c r="AJ36" s="670"/>
      <c r="AK36" s="670"/>
      <c r="AL36" s="671" t="s">
        <v>128</v>
      </c>
      <c r="AM36" s="672"/>
      <c r="AN36" s="672"/>
      <c r="AO36" s="673"/>
      <c r="AP36" s="218"/>
      <c r="AQ36" s="740" t="s">
        <v>325</v>
      </c>
      <c r="AR36" s="741"/>
      <c r="AS36" s="741"/>
      <c r="AT36" s="741"/>
      <c r="AU36" s="741"/>
      <c r="AV36" s="741"/>
      <c r="AW36" s="741"/>
      <c r="AX36" s="741"/>
      <c r="AY36" s="742"/>
      <c r="AZ36" s="655">
        <v>4638522</v>
      </c>
      <c r="BA36" s="656"/>
      <c r="BB36" s="656"/>
      <c r="BC36" s="656"/>
      <c r="BD36" s="656"/>
      <c r="BE36" s="656"/>
      <c r="BF36" s="743"/>
      <c r="BG36" s="677" t="s">
        <v>326</v>
      </c>
      <c r="BH36" s="678"/>
      <c r="BI36" s="678"/>
      <c r="BJ36" s="678"/>
      <c r="BK36" s="678"/>
      <c r="BL36" s="678"/>
      <c r="BM36" s="678"/>
      <c r="BN36" s="678"/>
      <c r="BO36" s="678"/>
      <c r="BP36" s="678"/>
      <c r="BQ36" s="678"/>
      <c r="BR36" s="678"/>
      <c r="BS36" s="678"/>
      <c r="BT36" s="678"/>
      <c r="BU36" s="679"/>
      <c r="BV36" s="655">
        <v>95769</v>
      </c>
      <c r="BW36" s="656"/>
      <c r="BX36" s="656"/>
      <c r="BY36" s="656"/>
      <c r="BZ36" s="656"/>
      <c r="CA36" s="656"/>
      <c r="CB36" s="743"/>
      <c r="CD36" s="681" t="s">
        <v>327</v>
      </c>
      <c r="CE36" s="682"/>
      <c r="CF36" s="682"/>
      <c r="CG36" s="682"/>
      <c r="CH36" s="682"/>
      <c r="CI36" s="682"/>
      <c r="CJ36" s="682"/>
      <c r="CK36" s="682"/>
      <c r="CL36" s="682"/>
      <c r="CM36" s="682"/>
      <c r="CN36" s="682"/>
      <c r="CO36" s="682"/>
      <c r="CP36" s="682"/>
      <c r="CQ36" s="683"/>
      <c r="CR36" s="666">
        <v>2799739</v>
      </c>
      <c r="CS36" s="667"/>
      <c r="CT36" s="667"/>
      <c r="CU36" s="667"/>
      <c r="CV36" s="667"/>
      <c r="CW36" s="667"/>
      <c r="CX36" s="667"/>
      <c r="CY36" s="668"/>
      <c r="CZ36" s="671">
        <v>5.7</v>
      </c>
      <c r="DA36" s="702"/>
      <c r="DB36" s="702"/>
      <c r="DC36" s="708"/>
      <c r="DD36" s="675">
        <v>2570210</v>
      </c>
      <c r="DE36" s="667"/>
      <c r="DF36" s="667"/>
      <c r="DG36" s="667"/>
      <c r="DH36" s="667"/>
      <c r="DI36" s="667"/>
      <c r="DJ36" s="667"/>
      <c r="DK36" s="668"/>
      <c r="DL36" s="675">
        <v>1864417</v>
      </c>
      <c r="DM36" s="667"/>
      <c r="DN36" s="667"/>
      <c r="DO36" s="667"/>
      <c r="DP36" s="667"/>
      <c r="DQ36" s="667"/>
      <c r="DR36" s="667"/>
      <c r="DS36" s="667"/>
      <c r="DT36" s="667"/>
      <c r="DU36" s="667"/>
      <c r="DV36" s="668"/>
      <c r="DW36" s="671">
        <v>6.9</v>
      </c>
      <c r="DX36" s="702"/>
      <c r="DY36" s="702"/>
      <c r="DZ36" s="702"/>
      <c r="EA36" s="702"/>
      <c r="EB36" s="702"/>
      <c r="EC36" s="703"/>
    </row>
    <row r="37" spans="2:133" ht="11.25" customHeight="1" x14ac:dyDescent="0.2">
      <c r="B37" s="663" t="s">
        <v>328</v>
      </c>
      <c r="C37" s="664"/>
      <c r="D37" s="664"/>
      <c r="E37" s="664"/>
      <c r="F37" s="664"/>
      <c r="G37" s="664"/>
      <c r="H37" s="664"/>
      <c r="I37" s="664"/>
      <c r="J37" s="664"/>
      <c r="K37" s="664"/>
      <c r="L37" s="664"/>
      <c r="M37" s="664"/>
      <c r="N37" s="664"/>
      <c r="O37" s="664"/>
      <c r="P37" s="664"/>
      <c r="Q37" s="665"/>
      <c r="R37" s="666">
        <v>3314523</v>
      </c>
      <c r="S37" s="667"/>
      <c r="T37" s="667"/>
      <c r="U37" s="667"/>
      <c r="V37" s="667"/>
      <c r="W37" s="667"/>
      <c r="X37" s="667"/>
      <c r="Y37" s="668"/>
      <c r="Z37" s="669">
        <v>6.4</v>
      </c>
      <c r="AA37" s="669"/>
      <c r="AB37" s="669"/>
      <c r="AC37" s="669"/>
      <c r="AD37" s="670" t="s">
        <v>128</v>
      </c>
      <c r="AE37" s="670"/>
      <c r="AF37" s="670"/>
      <c r="AG37" s="670"/>
      <c r="AH37" s="670"/>
      <c r="AI37" s="670"/>
      <c r="AJ37" s="670"/>
      <c r="AK37" s="670"/>
      <c r="AL37" s="671" t="s">
        <v>128</v>
      </c>
      <c r="AM37" s="672"/>
      <c r="AN37" s="672"/>
      <c r="AO37" s="673"/>
      <c r="AQ37" s="744" t="s">
        <v>329</v>
      </c>
      <c r="AR37" s="745"/>
      <c r="AS37" s="745"/>
      <c r="AT37" s="745"/>
      <c r="AU37" s="745"/>
      <c r="AV37" s="745"/>
      <c r="AW37" s="745"/>
      <c r="AX37" s="745"/>
      <c r="AY37" s="746"/>
      <c r="AZ37" s="666">
        <v>437634</v>
      </c>
      <c r="BA37" s="667"/>
      <c r="BB37" s="667"/>
      <c r="BC37" s="667"/>
      <c r="BD37" s="700"/>
      <c r="BE37" s="700"/>
      <c r="BF37" s="724"/>
      <c r="BG37" s="681" t="s">
        <v>330</v>
      </c>
      <c r="BH37" s="682"/>
      <c r="BI37" s="682"/>
      <c r="BJ37" s="682"/>
      <c r="BK37" s="682"/>
      <c r="BL37" s="682"/>
      <c r="BM37" s="682"/>
      <c r="BN37" s="682"/>
      <c r="BO37" s="682"/>
      <c r="BP37" s="682"/>
      <c r="BQ37" s="682"/>
      <c r="BR37" s="682"/>
      <c r="BS37" s="682"/>
      <c r="BT37" s="682"/>
      <c r="BU37" s="683"/>
      <c r="BV37" s="666">
        <v>-430378</v>
      </c>
      <c r="BW37" s="667"/>
      <c r="BX37" s="667"/>
      <c r="BY37" s="667"/>
      <c r="BZ37" s="667"/>
      <c r="CA37" s="667"/>
      <c r="CB37" s="676"/>
      <c r="CD37" s="681" t="s">
        <v>331</v>
      </c>
      <c r="CE37" s="682"/>
      <c r="CF37" s="682"/>
      <c r="CG37" s="682"/>
      <c r="CH37" s="682"/>
      <c r="CI37" s="682"/>
      <c r="CJ37" s="682"/>
      <c r="CK37" s="682"/>
      <c r="CL37" s="682"/>
      <c r="CM37" s="682"/>
      <c r="CN37" s="682"/>
      <c r="CO37" s="682"/>
      <c r="CP37" s="682"/>
      <c r="CQ37" s="683"/>
      <c r="CR37" s="666">
        <v>902800</v>
      </c>
      <c r="CS37" s="700"/>
      <c r="CT37" s="700"/>
      <c r="CU37" s="700"/>
      <c r="CV37" s="700"/>
      <c r="CW37" s="700"/>
      <c r="CX37" s="700"/>
      <c r="CY37" s="701"/>
      <c r="CZ37" s="671">
        <v>1.8</v>
      </c>
      <c r="DA37" s="702"/>
      <c r="DB37" s="702"/>
      <c r="DC37" s="708"/>
      <c r="DD37" s="675">
        <v>889839</v>
      </c>
      <c r="DE37" s="700"/>
      <c r="DF37" s="700"/>
      <c r="DG37" s="700"/>
      <c r="DH37" s="700"/>
      <c r="DI37" s="700"/>
      <c r="DJ37" s="700"/>
      <c r="DK37" s="701"/>
      <c r="DL37" s="675">
        <v>889839</v>
      </c>
      <c r="DM37" s="700"/>
      <c r="DN37" s="700"/>
      <c r="DO37" s="700"/>
      <c r="DP37" s="700"/>
      <c r="DQ37" s="700"/>
      <c r="DR37" s="700"/>
      <c r="DS37" s="700"/>
      <c r="DT37" s="700"/>
      <c r="DU37" s="700"/>
      <c r="DV37" s="701"/>
      <c r="DW37" s="671">
        <v>3.3</v>
      </c>
      <c r="DX37" s="702"/>
      <c r="DY37" s="702"/>
      <c r="DZ37" s="702"/>
      <c r="EA37" s="702"/>
      <c r="EB37" s="702"/>
      <c r="EC37" s="703"/>
    </row>
    <row r="38" spans="2:133" ht="11.25" customHeight="1" x14ac:dyDescent="0.2">
      <c r="B38" s="663" t="s">
        <v>332</v>
      </c>
      <c r="C38" s="664"/>
      <c r="D38" s="664"/>
      <c r="E38" s="664"/>
      <c r="F38" s="664"/>
      <c r="G38" s="664"/>
      <c r="H38" s="664"/>
      <c r="I38" s="664"/>
      <c r="J38" s="664"/>
      <c r="K38" s="664"/>
      <c r="L38" s="664"/>
      <c r="M38" s="664"/>
      <c r="N38" s="664"/>
      <c r="O38" s="664"/>
      <c r="P38" s="664"/>
      <c r="Q38" s="665"/>
      <c r="R38" s="666">
        <v>1918884</v>
      </c>
      <c r="S38" s="667"/>
      <c r="T38" s="667"/>
      <c r="U38" s="667"/>
      <c r="V38" s="667"/>
      <c r="W38" s="667"/>
      <c r="X38" s="667"/>
      <c r="Y38" s="668"/>
      <c r="Z38" s="669">
        <v>3.7</v>
      </c>
      <c r="AA38" s="669"/>
      <c r="AB38" s="669"/>
      <c r="AC38" s="669"/>
      <c r="AD38" s="670" t="s">
        <v>128</v>
      </c>
      <c r="AE38" s="670"/>
      <c r="AF38" s="670"/>
      <c r="AG38" s="670"/>
      <c r="AH38" s="670"/>
      <c r="AI38" s="670"/>
      <c r="AJ38" s="670"/>
      <c r="AK38" s="670"/>
      <c r="AL38" s="671" t="s">
        <v>128</v>
      </c>
      <c r="AM38" s="672"/>
      <c r="AN38" s="672"/>
      <c r="AO38" s="673"/>
      <c r="AQ38" s="744" t="s">
        <v>333</v>
      </c>
      <c r="AR38" s="745"/>
      <c r="AS38" s="745"/>
      <c r="AT38" s="745"/>
      <c r="AU38" s="745"/>
      <c r="AV38" s="745"/>
      <c r="AW38" s="745"/>
      <c r="AX38" s="745"/>
      <c r="AY38" s="746"/>
      <c r="AZ38" s="666">
        <v>20324</v>
      </c>
      <c r="BA38" s="667"/>
      <c r="BB38" s="667"/>
      <c r="BC38" s="667"/>
      <c r="BD38" s="700"/>
      <c r="BE38" s="700"/>
      <c r="BF38" s="724"/>
      <c r="BG38" s="681" t="s">
        <v>334</v>
      </c>
      <c r="BH38" s="682"/>
      <c r="BI38" s="682"/>
      <c r="BJ38" s="682"/>
      <c r="BK38" s="682"/>
      <c r="BL38" s="682"/>
      <c r="BM38" s="682"/>
      <c r="BN38" s="682"/>
      <c r="BO38" s="682"/>
      <c r="BP38" s="682"/>
      <c r="BQ38" s="682"/>
      <c r="BR38" s="682"/>
      <c r="BS38" s="682"/>
      <c r="BT38" s="682"/>
      <c r="BU38" s="683"/>
      <c r="BV38" s="666">
        <v>18332</v>
      </c>
      <c r="BW38" s="667"/>
      <c r="BX38" s="667"/>
      <c r="BY38" s="667"/>
      <c r="BZ38" s="667"/>
      <c r="CA38" s="667"/>
      <c r="CB38" s="676"/>
      <c r="CD38" s="681" t="s">
        <v>335</v>
      </c>
      <c r="CE38" s="682"/>
      <c r="CF38" s="682"/>
      <c r="CG38" s="682"/>
      <c r="CH38" s="682"/>
      <c r="CI38" s="682"/>
      <c r="CJ38" s="682"/>
      <c r="CK38" s="682"/>
      <c r="CL38" s="682"/>
      <c r="CM38" s="682"/>
      <c r="CN38" s="682"/>
      <c r="CO38" s="682"/>
      <c r="CP38" s="682"/>
      <c r="CQ38" s="683"/>
      <c r="CR38" s="666">
        <v>4180564</v>
      </c>
      <c r="CS38" s="667"/>
      <c r="CT38" s="667"/>
      <c r="CU38" s="667"/>
      <c r="CV38" s="667"/>
      <c r="CW38" s="667"/>
      <c r="CX38" s="667"/>
      <c r="CY38" s="668"/>
      <c r="CZ38" s="671">
        <v>8.5</v>
      </c>
      <c r="DA38" s="702"/>
      <c r="DB38" s="702"/>
      <c r="DC38" s="708"/>
      <c r="DD38" s="675">
        <v>3517005</v>
      </c>
      <c r="DE38" s="667"/>
      <c r="DF38" s="667"/>
      <c r="DG38" s="667"/>
      <c r="DH38" s="667"/>
      <c r="DI38" s="667"/>
      <c r="DJ38" s="667"/>
      <c r="DK38" s="668"/>
      <c r="DL38" s="675">
        <v>3075491</v>
      </c>
      <c r="DM38" s="667"/>
      <c r="DN38" s="667"/>
      <c r="DO38" s="667"/>
      <c r="DP38" s="667"/>
      <c r="DQ38" s="667"/>
      <c r="DR38" s="667"/>
      <c r="DS38" s="667"/>
      <c r="DT38" s="667"/>
      <c r="DU38" s="667"/>
      <c r="DV38" s="668"/>
      <c r="DW38" s="671">
        <v>11.4</v>
      </c>
      <c r="DX38" s="702"/>
      <c r="DY38" s="702"/>
      <c r="DZ38" s="702"/>
      <c r="EA38" s="702"/>
      <c r="EB38" s="702"/>
      <c r="EC38" s="703"/>
    </row>
    <row r="39" spans="2:133" ht="11.25" customHeight="1" x14ac:dyDescent="0.2">
      <c r="B39" s="663" t="s">
        <v>336</v>
      </c>
      <c r="C39" s="664"/>
      <c r="D39" s="664"/>
      <c r="E39" s="664"/>
      <c r="F39" s="664"/>
      <c r="G39" s="664"/>
      <c r="H39" s="664"/>
      <c r="I39" s="664"/>
      <c r="J39" s="664"/>
      <c r="K39" s="664"/>
      <c r="L39" s="664"/>
      <c r="M39" s="664"/>
      <c r="N39" s="664"/>
      <c r="O39" s="664"/>
      <c r="P39" s="664"/>
      <c r="Q39" s="665"/>
      <c r="R39" s="666">
        <v>582363</v>
      </c>
      <c r="S39" s="667"/>
      <c r="T39" s="667"/>
      <c r="U39" s="667"/>
      <c r="V39" s="667"/>
      <c r="W39" s="667"/>
      <c r="X39" s="667"/>
      <c r="Y39" s="668"/>
      <c r="Z39" s="669">
        <v>1.1000000000000001</v>
      </c>
      <c r="AA39" s="669"/>
      <c r="AB39" s="669"/>
      <c r="AC39" s="669"/>
      <c r="AD39" s="670">
        <v>2880</v>
      </c>
      <c r="AE39" s="670"/>
      <c r="AF39" s="670"/>
      <c r="AG39" s="670"/>
      <c r="AH39" s="670"/>
      <c r="AI39" s="670"/>
      <c r="AJ39" s="670"/>
      <c r="AK39" s="670"/>
      <c r="AL39" s="671">
        <v>0</v>
      </c>
      <c r="AM39" s="672"/>
      <c r="AN39" s="672"/>
      <c r="AO39" s="673"/>
      <c r="AQ39" s="744" t="s">
        <v>337</v>
      </c>
      <c r="AR39" s="745"/>
      <c r="AS39" s="745"/>
      <c r="AT39" s="745"/>
      <c r="AU39" s="745"/>
      <c r="AV39" s="745"/>
      <c r="AW39" s="745"/>
      <c r="AX39" s="745"/>
      <c r="AY39" s="746"/>
      <c r="AZ39" s="666" t="s">
        <v>128</v>
      </c>
      <c r="BA39" s="667"/>
      <c r="BB39" s="667"/>
      <c r="BC39" s="667"/>
      <c r="BD39" s="700"/>
      <c r="BE39" s="700"/>
      <c r="BF39" s="724"/>
      <c r="BG39" s="681" t="s">
        <v>338</v>
      </c>
      <c r="BH39" s="682"/>
      <c r="BI39" s="682"/>
      <c r="BJ39" s="682"/>
      <c r="BK39" s="682"/>
      <c r="BL39" s="682"/>
      <c r="BM39" s="682"/>
      <c r="BN39" s="682"/>
      <c r="BO39" s="682"/>
      <c r="BP39" s="682"/>
      <c r="BQ39" s="682"/>
      <c r="BR39" s="682"/>
      <c r="BS39" s="682"/>
      <c r="BT39" s="682"/>
      <c r="BU39" s="683"/>
      <c r="BV39" s="666">
        <v>27146</v>
      </c>
      <c r="BW39" s="667"/>
      <c r="BX39" s="667"/>
      <c r="BY39" s="667"/>
      <c r="BZ39" s="667"/>
      <c r="CA39" s="667"/>
      <c r="CB39" s="676"/>
      <c r="CD39" s="681" t="s">
        <v>339</v>
      </c>
      <c r="CE39" s="682"/>
      <c r="CF39" s="682"/>
      <c r="CG39" s="682"/>
      <c r="CH39" s="682"/>
      <c r="CI39" s="682"/>
      <c r="CJ39" s="682"/>
      <c r="CK39" s="682"/>
      <c r="CL39" s="682"/>
      <c r="CM39" s="682"/>
      <c r="CN39" s="682"/>
      <c r="CO39" s="682"/>
      <c r="CP39" s="682"/>
      <c r="CQ39" s="683"/>
      <c r="CR39" s="666">
        <v>4714581</v>
      </c>
      <c r="CS39" s="700"/>
      <c r="CT39" s="700"/>
      <c r="CU39" s="700"/>
      <c r="CV39" s="700"/>
      <c r="CW39" s="700"/>
      <c r="CX39" s="700"/>
      <c r="CY39" s="701"/>
      <c r="CZ39" s="671">
        <v>9.6</v>
      </c>
      <c r="DA39" s="702"/>
      <c r="DB39" s="702"/>
      <c r="DC39" s="708"/>
      <c r="DD39" s="675">
        <v>4658630</v>
      </c>
      <c r="DE39" s="700"/>
      <c r="DF39" s="700"/>
      <c r="DG39" s="700"/>
      <c r="DH39" s="700"/>
      <c r="DI39" s="700"/>
      <c r="DJ39" s="700"/>
      <c r="DK39" s="701"/>
      <c r="DL39" s="675" t="s">
        <v>128</v>
      </c>
      <c r="DM39" s="700"/>
      <c r="DN39" s="700"/>
      <c r="DO39" s="700"/>
      <c r="DP39" s="700"/>
      <c r="DQ39" s="700"/>
      <c r="DR39" s="700"/>
      <c r="DS39" s="700"/>
      <c r="DT39" s="700"/>
      <c r="DU39" s="700"/>
      <c r="DV39" s="701"/>
      <c r="DW39" s="671" t="s">
        <v>128</v>
      </c>
      <c r="DX39" s="702"/>
      <c r="DY39" s="702"/>
      <c r="DZ39" s="702"/>
      <c r="EA39" s="702"/>
      <c r="EB39" s="702"/>
      <c r="EC39" s="703"/>
    </row>
    <row r="40" spans="2:133" ht="11.25" customHeight="1" x14ac:dyDescent="0.2">
      <c r="B40" s="663" t="s">
        <v>340</v>
      </c>
      <c r="C40" s="664"/>
      <c r="D40" s="664"/>
      <c r="E40" s="664"/>
      <c r="F40" s="664"/>
      <c r="G40" s="664"/>
      <c r="H40" s="664"/>
      <c r="I40" s="664"/>
      <c r="J40" s="664"/>
      <c r="K40" s="664"/>
      <c r="L40" s="664"/>
      <c r="M40" s="664"/>
      <c r="N40" s="664"/>
      <c r="O40" s="664"/>
      <c r="P40" s="664"/>
      <c r="Q40" s="665"/>
      <c r="R40" s="666">
        <v>2359088</v>
      </c>
      <c r="S40" s="667"/>
      <c r="T40" s="667"/>
      <c r="U40" s="667"/>
      <c r="V40" s="667"/>
      <c r="W40" s="667"/>
      <c r="X40" s="667"/>
      <c r="Y40" s="668"/>
      <c r="Z40" s="669">
        <v>4.5999999999999996</v>
      </c>
      <c r="AA40" s="669"/>
      <c r="AB40" s="669"/>
      <c r="AC40" s="669"/>
      <c r="AD40" s="670" t="s">
        <v>128</v>
      </c>
      <c r="AE40" s="670"/>
      <c r="AF40" s="670"/>
      <c r="AG40" s="670"/>
      <c r="AH40" s="670"/>
      <c r="AI40" s="670"/>
      <c r="AJ40" s="670"/>
      <c r="AK40" s="670"/>
      <c r="AL40" s="671" t="s">
        <v>128</v>
      </c>
      <c r="AM40" s="672"/>
      <c r="AN40" s="672"/>
      <c r="AO40" s="673"/>
      <c r="AQ40" s="744" t="s">
        <v>341</v>
      </c>
      <c r="AR40" s="745"/>
      <c r="AS40" s="745"/>
      <c r="AT40" s="745"/>
      <c r="AU40" s="745"/>
      <c r="AV40" s="745"/>
      <c r="AW40" s="745"/>
      <c r="AX40" s="745"/>
      <c r="AY40" s="746"/>
      <c r="AZ40" s="666" t="s">
        <v>128</v>
      </c>
      <c r="BA40" s="667"/>
      <c r="BB40" s="667"/>
      <c r="BC40" s="667"/>
      <c r="BD40" s="700"/>
      <c r="BE40" s="700"/>
      <c r="BF40" s="724"/>
      <c r="BG40" s="747" t="s">
        <v>342</v>
      </c>
      <c r="BH40" s="748"/>
      <c r="BI40" s="748"/>
      <c r="BJ40" s="748"/>
      <c r="BK40" s="748"/>
      <c r="BL40" s="364"/>
      <c r="BM40" s="682" t="s">
        <v>343</v>
      </c>
      <c r="BN40" s="682"/>
      <c r="BO40" s="682"/>
      <c r="BP40" s="682"/>
      <c r="BQ40" s="682"/>
      <c r="BR40" s="682"/>
      <c r="BS40" s="682"/>
      <c r="BT40" s="682"/>
      <c r="BU40" s="683"/>
      <c r="BV40" s="666">
        <v>96</v>
      </c>
      <c r="BW40" s="667"/>
      <c r="BX40" s="667"/>
      <c r="BY40" s="667"/>
      <c r="BZ40" s="667"/>
      <c r="CA40" s="667"/>
      <c r="CB40" s="676"/>
      <c r="CD40" s="681" t="s">
        <v>344</v>
      </c>
      <c r="CE40" s="682"/>
      <c r="CF40" s="682"/>
      <c r="CG40" s="682"/>
      <c r="CH40" s="682"/>
      <c r="CI40" s="682"/>
      <c r="CJ40" s="682"/>
      <c r="CK40" s="682"/>
      <c r="CL40" s="682"/>
      <c r="CM40" s="682"/>
      <c r="CN40" s="682"/>
      <c r="CO40" s="682"/>
      <c r="CP40" s="682"/>
      <c r="CQ40" s="683"/>
      <c r="CR40" s="666">
        <v>66620</v>
      </c>
      <c r="CS40" s="667"/>
      <c r="CT40" s="667"/>
      <c r="CU40" s="667"/>
      <c r="CV40" s="667"/>
      <c r="CW40" s="667"/>
      <c r="CX40" s="667"/>
      <c r="CY40" s="668"/>
      <c r="CZ40" s="671">
        <v>0.1</v>
      </c>
      <c r="DA40" s="702"/>
      <c r="DB40" s="702"/>
      <c r="DC40" s="708"/>
      <c r="DD40" s="675">
        <v>900</v>
      </c>
      <c r="DE40" s="667"/>
      <c r="DF40" s="667"/>
      <c r="DG40" s="667"/>
      <c r="DH40" s="667"/>
      <c r="DI40" s="667"/>
      <c r="DJ40" s="667"/>
      <c r="DK40" s="668"/>
      <c r="DL40" s="675">
        <v>900</v>
      </c>
      <c r="DM40" s="667"/>
      <c r="DN40" s="667"/>
      <c r="DO40" s="667"/>
      <c r="DP40" s="667"/>
      <c r="DQ40" s="667"/>
      <c r="DR40" s="667"/>
      <c r="DS40" s="667"/>
      <c r="DT40" s="667"/>
      <c r="DU40" s="667"/>
      <c r="DV40" s="668"/>
      <c r="DW40" s="671">
        <v>0</v>
      </c>
      <c r="DX40" s="702"/>
      <c r="DY40" s="702"/>
      <c r="DZ40" s="702"/>
      <c r="EA40" s="702"/>
      <c r="EB40" s="702"/>
      <c r="EC40" s="703"/>
    </row>
    <row r="41" spans="2:133" ht="11.25" customHeight="1" x14ac:dyDescent="0.2">
      <c r="B41" s="663" t="s">
        <v>345</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346</v>
      </c>
      <c r="AR41" s="745"/>
      <c r="AS41" s="745"/>
      <c r="AT41" s="745"/>
      <c r="AU41" s="745"/>
      <c r="AV41" s="745"/>
      <c r="AW41" s="745"/>
      <c r="AX41" s="745"/>
      <c r="AY41" s="746"/>
      <c r="AZ41" s="666">
        <v>1232575</v>
      </c>
      <c r="BA41" s="667"/>
      <c r="BB41" s="667"/>
      <c r="BC41" s="667"/>
      <c r="BD41" s="700"/>
      <c r="BE41" s="700"/>
      <c r="BF41" s="724"/>
      <c r="BG41" s="747"/>
      <c r="BH41" s="748"/>
      <c r="BI41" s="748"/>
      <c r="BJ41" s="748"/>
      <c r="BK41" s="748"/>
      <c r="BL41" s="364"/>
      <c r="BM41" s="682" t="s">
        <v>347</v>
      </c>
      <c r="BN41" s="682"/>
      <c r="BO41" s="682"/>
      <c r="BP41" s="682"/>
      <c r="BQ41" s="682"/>
      <c r="BR41" s="682"/>
      <c r="BS41" s="682"/>
      <c r="BT41" s="682"/>
      <c r="BU41" s="683"/>
      <c r="BV41" s="666" t="s">
        <v>128</v>
      </c>
      <c r="BW41" s="667"/>
      <c r="BX41" s="667"/>
      <c r="BY41" s="667"/>
      <c r="BZ41" s="667"/>
      <c r="CA41" s="667"/>
      <c r="CB41" s="676"/>
      <c r="CD41" s="681" t="s">
        <v>348</v>
      </c>
      <c r="CE41" s="682"/>
      <c r="CF41" s="682"/>
      <c r="CG41" s="682"/>
      <c r="CH41" s="682"/>
      <c r="CI41" s="682"/>
      <c r="CJ41" s="682"/>
      <c r="CK41" s="682"/>
      <c r="CL41" s="682"/>
      <c r="CM41" s="682"/>
      <c r="CN41" s="682"/>
      <c r="CO41" s="682"/>
      <c r="CP41" s="682"/>
      <c r="CQ41" s="683"/>
      <c r="CR41" s="666" t="s">
        <v>128</v>
      </c>
      <c r="CS41" s="700"/>
      <c r="CT41" s="700"/>
      <c r="CU41" s="700"/>
      <c r="CV41" s="700"/>
      <c r="CW41" s="700"/>
      <c r="CX41" s="700"/>
      <c r="CY41" s="701"/>
      <c r="CZ41" s="671" t="s">
        <v>128</v>
      </c>
      <c r="DA41" s="702"/>
      <c r="DB41" s="702"/>
      <c r="DC41" s="708"/>
      <c r="DD41" s="675" t="s">
        <v>128</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349</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4" t="s">
        <v>350</v>
      </c>
      <c r="AR42" s="755"/>
      <c r="AS42" s="755"/>
      <c r="AT42" s="755"/>
      <c r="AU42" s="755"/>
      <c r="AV42" s="755"/>
      <c r="AW42" s="755"/>
      <c r="AX42" s="755"/>
      <c r="AY42" s="756"/>
      <c r="AZ42" s="760">
        <v>2947989</v>
      </c>
      <c r="BA42" s="761"/>
      <c r="BB42" s="761"/>
      <c r="BC42" s="761"/>
      <c r="BD42" s="737"/>
      <c r="BE42" s="737"/>
      <c r="BF42" s="739"/>
      <c r="BG42" s="749"/>
      <c r="BH42" s="750"/>
      <c r="BI42" s="750"/>
      <c r="BJ42" s="750"/>
      <c r="BK42" s="750"/>
      <c r="BL42" s="365"/>
      <c r="BM42" s="692" t="s">
        <v>351</v>
      </c>
      <c r="BN42" s="692"/>
      <c r="BO42" s="692"/>
      <c r="BP42" s="692"/>
      <c r="BQ42" s="692"/>
      <c r="BR42" s="692"/>
      <c r="BS42" s="692"/>
      <c r="BT42" s="692"/>
      <c r="BU42" s="693"/>
      <c r="BV42" s="760">
        <v>321</v>
      </c>
      <c r="BW42" s="761"/>
      <c r="BX42" s="761"/>
      <c r="BY42" s="761"/>
      <c r="BZ42" s="761"/>
      <c r="CA42" s="761"/>
      <c r="CB42" s="773"/>
      <c r="CD42" s="663" t="s">
        <v>352</v>
      </c>
      <c r="CE42" s="664"/>
      <c r="CF42" s="664"/>
      <c r="CG42" s="664"/>
      <c r="CH42" s="664"/>
      <c r="CI42" s="664"/>
      <c r="CJ42" s="664"/>
      <c r="CK42" s="664"/>
      <c r="CL42" s="664"/>
      <c r="CM42" s="664"/>
      <c r="CN42" s="664"/>
      <c r="CO42" s="664"/>
      <c r="CP42" s="664"/>
      <c r="CQ42" s="665"/>
      <c r="CR42" s="666">
        <v>1843220</v>
      </c>
      <c r="CS42" s="700"/>
      <c r="CT42" s="700"/>
      <c r="CU42" s="700"/>
      <c r="CV42" s="700"/>
      <c r="CW42" s="700"/>
      <c r="CX42" s="700"/>
      <c r="CY42" s="701"/>
      <c r="CZ42" s="671">
        <v>3.8</v>
      </c>
      <c r="DA42" s="702"/>
      <c r="DB42" s="702"/>
      <c r="DC42" s="708"/>
      <c r="DD42" s="675">
        <v>742483</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353</v>
      </c>
      <c r="C43" s="664"/>
      <c r="D43" s="664"/>
      <c r="E43" s="664"/>
      <c r="F43" s="664"/>
      <c r="G43" s="664"/>
      <c r="H43" s="664"/>
      <c r="I43" s="664"/>
      <c r="J43" s="664"/>
      <c r="K43" s="664"/>
      <c r="L43" s="664"/>
      <c r="M43" s="664"/>
      <c r="N43" s="664"/>
      <c r="O43" s="664"/>
      <c r="P43" s="664"/>
      <c r="Q43" s="665"/>
      <c r="R43" s="666">
        <v>1778688</v>
      </c>
      <c r="S43" s="667"/>
      <c r="T43" s="667"/>
      <c r="U43" s="667"/>
      <c r="V43" s="667"/>
      <c r="W43" s="667"/>
      <c r="X43" s="667"/>
      <c r="Y43" s="668"/>
      <c r="Z43" s="669">
        <v>3.4</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354</v>
      </c>
      <c r="CE43" s="664"/>
      <c r="CF43" s="664"/>
      <c r="CG43" s="664"/>
      <c r="CH43" s="664"/>
      <c r="CI43" s="664"/>
      <c r="CJ43" s="664"/>
      <c r="CK43" s="664"/>
      <c r="CL43" s="664"/>
      <c r="CM43" s="664"/>
      <c r="CN43" s="664"/>
      <c r="CO43" s="664"/>
      <c r="CP43" s="664"/>
      <c r="CQ43" s="665"/>
      <c r="CR43" s="666">
        <v>32540</v>
      </c>
      <c r="CS43" s="700"/>
      <c r="CT43" s="700"/>
      <c r="CU43" s="700"/>
      <c r="CV43" s="700"/>
      <c r="CW43" s="700"/>
      <c r="CX43" s="700"/>
      <c r="CY43" s="701"/>
      <c r="CZ43" s="671">
        <v>0.1</v>
      </c>
      <c r="DA43" s="702"/>
      <c r="DB43" s="702"/>
      <c r="DC43" s="708"/>
      <c r="DD43" s="675">
        <v>19823</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355</v>
      </c>
      <c r="C44" s="711"/>
      <c r="D44" s="711"/>
      <c r="E44" s="711"/>
      <c r="F44" s="711"/>
      <c r="G44" s="711"/>
      <c r="H44" s="711"/>
      <c r="I44" s="711"/>
      <c r="J44" s="711"/>
      <c r="K44" s="711"/>
      <c r="L44" s="711"/>
      <c r="M44" s="711"/>
      <c r="N44" s="711"/>
      <c r="O44" s="711"/>
      <c r="P44" s="711"/>
      <c r="Q44" s="712"/>
      <c r="R44" s="760">
        <v>51589454</v>
      </c>
      <c r="S44" s="761"/>
      <c r="T44" s="761"/>
      <c r="U44" s="761"/>
      <c r="V44" s="761"/>
      <c r="W44" s="761"/>
      <c r="X44" s="761"/>
      <c r="Y44" s="762"/>
      <c r="Z44" s="763">
        <v>100</v>
      </c>
      <c r="AA44" s="763"/>
      <c r="AB44" s="763"/>
      <c r="AC44" s="763"/>
      <c r="AD44" s="764">
        <v>25117808</v>
      </c>
      <c r="AE44" s="764"/>
      <c r="AF44" s="764"/>
      <c r="AG44" s="764"/>
      <c r="AH44" s="764"/>
      <c r="AI44" s="764"/>
      <c r="AJ44" s="764"/>
      <c r="AK44" s="764"/>
      <c r="AL44" s="765">
        <v>100</v>
      </c>
      <c r="AM44" s="738"/>
      <c r="AN44" s="738"/>
      <c r="AO44" s="766"/>
      <c r="CD44" s="767" t="s">
        <v>302</v>
      </c>
      <c r="CE44" s="768"/>
      <c r="CF44" s="663" t="s">
        <v>356</v>
      </c>
      <c r="CG44" s="664"/>
      <c r="CH44" s="664"/>
      <c r="CI44" s="664"/>
      <c r="CJ44" s="664"/>
      <c r="CK44" s="664"/>
      <c r="CL44" s="664"/>
      <c r="CM44" s="664"/>
      <c r="CN44" s="664"/>
      <c r="CO44" s="664"/>
      <c r="CP44" s="664"/>
      <c r="CQ44" s="665"/>
      <c r="CR44" s="666">
        <v>1843220</v>
      </c>
      <c r="CS44" s="667"/>
      <c r="CT44" s="667"/>
      <c r="CU44" s="667"/>
      <c r="CV44" s="667"/>
      <c r="CW44" s="667"/>
      <c r="CX44" s="667"/>
      <c r="CY44" s="668"/>
      <c r="CZ44" s="671">
        <v>3.8</v>
      </c>
      <c r="DA44" s="672"/>
      <c r="DB44" s="672"/>
      <c r="DC44" s="684"/>
      <c r="DD44" s="675">
        <v>742483</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357</v>
      </c>
      <c r="CG45" s="664"/>
      <c r="CH45" s="664"/>
      <c r="CI45" s="664"/>
      <c r="CJ45" s="664"/>
      <c r="CK45" s="664"/>
      <c r="CL45" s="664"/>
      <c r="CM45" s="664"/>
      <c r="CN45" s="664"/>
      <c r="CO45" s="664"/>
      <c r="CP45" s="664"/>
      <c r="CQ45" s="665"/>
      <c r="CR45" s="666">
        <v>884921</v>
      </c>
      <c r="CS45" s="700"/>
      <c r="CT45" s="700"/>
      <c r="CU45" s="700"/>
      <c r="CV45" s="700"/>
      <c r="CW45" s="700"/>
      <c r="CX45" s="700"/>
      <c r="CY45" s="701"/>
      <c r="CZ45" s="671">
        <v>1.8</v>
      </c>
      <c r="DA45" s="702"/>
      <c r="DB45" s="702"/>
      <c r="DC45" s="708"/>
      <c r="DD45" s="675">
        <v>92688</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359</v>
      </c>
      <c r="CG46" s="664"/>
      <c r="CH46" s="664"/>
      <c r="CI46" s="664"/>
      <c r="CJ46" s="664"/>
      <c r="CK46" s="664"/>
      <c r="CL46" s="664"/>
      <c r="CM46" s="664"/>
      <c r="CN46" s="664"/>
      <c r="CO46" s="664"/>
      <c r="CP46" s="664"/>
      <c r="CQ46" s="665"/>
      <c r="CR46" s="666">
        <v>958105</v>
      </c>
      <c r="CS46" s="667"/>
      <c r="CT46" s="667"/>
      <c r="CU46" s="667"/>
      <c r="CV46" s="667"/>
      <c r="CW46" s="667"/>
      <c r="CX46" s="667"/>
      <c r="CY46" s="668"/>
      <c r="CZ46" s="671">
        <v>1.9</v>
      </c>
      <c r="DA46" s="672"/>
      <c r="DB46" s="672"/>
      <c r="DC46" s="684"/>
      <c r="DD46" s="675">
        <v>649601</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360</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361</v>
      </c>
      <c r="CG47" s="664"/>
      <c r="CH47" s="664"/>
      <c r="CI47" s="664"/>
      <c r="CJ47" s="664"/>
      <c r="CK47" s="664"/>
      <c r="CL47" s="664"/>
      <c r="CM47" s="664"/>
      <c r="CN47" s="664"/>
      <c r="CO47" s="664"/>
      <c r="CP47" s="664"/>
      <c r="CQ47" s="665"/>
      <c r="CR47" s="666" t="s">
        <v>128</v>
      </c>
      <c r="CS47" s="700"/>
      <c r="CT47" s="700"/>
      <c r="CU47" s="700"/>
      <c r="CV47" s="700"/>
      <c r="CW47" s="700"/>
      <c r="CX47" s="700"/>
      <c r="CY47" s="701"/>
      <c r="CZ47" s="671" t="s">
        <v>128</v>
      </c>
      <c r="DA47" s="702"/>
      <c r="DB47" s="702"/>
      <c r="DC47" s="708"/>
      <c r="DD47" s="675" t="s">
        <v>128</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362</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363</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364</v>
      </c>
      <c r="CE49" s="711"/>
      <c r="CF49" s="711"/>
      <c r="CG49" s="711"/>
      <c r="CH49" s="711"/>
      <c r="CI49" s="711"/>
      <c r="CJ49" s="711"/>
      <c r="CK49" s="711"/>
      <c r="CL49" s="711"/>
      <c r="CM49" s="711"/>
      <c r="CN49" s="711"/>
      <c r="CO49" s="711"/>
      <c r="CP49" s="711"/>
      <c r="CQ49" s="712"/>
      <c r="CR49" s="760">
        <v>49147184</v>
      </c>
      <c r="CS49" s="737"/>
      <c r="CT49" s="737"/>
      <c r="CU49" s="737"/>
      <c r="CV49" s="737"/>
      <c r="CW49" s="737"/>
      <c r="CX49" s="737"/>
      <c r="CY49" s="774"/>
      <c r="CZ49" s="765">
        <v>100</v>
      </c>
      <c r="DA49" s="775"/>
      <c r="DB49" s="775"/>
      <c r="DC49" s="776"/>
      <c r="DD49" s="777">
        <v>31935796</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q8+8iWWvo9cLzc3AzcnC/82u5afO5L7hI5XtA7330EQIWzoYzJSouHgjR8jXnR1lRU2omouIPvTSM+TrxHOUfA==" saltValue="6onv/u3Jfw4wqNTuiMX5L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365</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366</v>
      </c>
      <c r="DK2" s="788"/>
      <c r="DL2" s="788"/>
      <c r="DM2" s="788"/>
      <c r="DN2" s="788"/>
      <c r="DO2" s="789"/>
      <c r="DP2" s="224"/>
      <c r="DQ2" s="787" t="s">
        <v>367</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368</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369</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370</v>
      </c>
      <c r="B5" s="793"/>
      <c r="C5" s="793"/>
      <c r="D5" s="793"/>
      <c r="E5" s="793"/>
      <c r="F5" s="793"/>
      <c r="G5" s="793"/>
      <c r="H5" s="793"/>
      <c r="I5" s="793"/>
      <c r="J5" s="793"/>
      <c r="K5" s="793"/>
      <c r="L5" s="793"/>
      <c r="M5" s="793"/>
      <c r="N5" s="793"/>
      <c r="O5" s="793"/>
      <c r="P5" s="794"/>
      <c r="Q5" s="798" t="s">
        <v>371</v>
      </c>
      <c r="R5" s="799"/>
      <c r="S5" s="799"/>
      <c r="T5" s="799"/>
      <c r="U5" s="800"/>
      <c r="V5" s="798" t="s">
        <v>372</v>
      </c>
      <c r="W5" s="799"/>
      <c r="X5" s="799"/>
      <c r="Y5" s="799"/>
      <c r="Z5" s="800"/>
      <c r="AA5" s="798" t="s">
        <v>373</v>
      </c>
      <c r="AB5" s="799"/>
      <c r="AC5" s="799"/>
      <c r="AD5" s="799"/>
      <c r="AE5" s="799"/>
      <c r="AF5" s="804" t="s">
        <v>374</v>
      </c>
      <c r="AG5" s="799"/>
      <c r="AH5" s="799"/>
      <c r="AI5" s="799"/>
      <c r="AJ5" s="805"/>
      <c r="AK5" s="799" t="s">
        <v>375</v>
      </c>
      <c r="AL5" s="799"/>
      <c r="AM5" s="799"/>
      <c r="AN5" s="799"/>
      <c r="AO5" s="800"/>
      <c r="AP5" s="798" t="s">
        <v>376</v>
      </c>
      <c r="AQ5" s="799"/>
      <c r="AR5" s="799"/>
      <c r="AS5" s="799"/>
      <c r="AT5" s="800"/>
      <c r="AU5" s="798" t="s">
        <v>377</v>
      </c>
      <c r="AV5" s="799"/>
      <c r="AW5" s="799"/>
      <c r="AX5" s="799"/>
      <c r="AY5" s="805"/>
      <c r="AZ5" s="228"/>
      <c r="BA5" s="228"/>
      <c r="BB5" s="228"/>
      <c r="BC5" s="228"/>
      <c r="BD5" s="228"/>
      <c r="BE5" s="229"/>
      <c r="BF5" s="229"/>
      <c r="BG5" s="229"/>
      <c r="BH5" s="229"/>
      <c r="BI5" s="229"/>
      <c r="BJ5" s="229"/>
      <c r="BK5" s="229"/>
      <c r="BL5" s="229"/>
      <c r="BM5" s="229"/>
      <c r="BN5" s="229"/>
      <c r="BO5" s="229"/>
      <c r="BP5" s="229"/>
      <c r="BQ5" s="792" t="s">
        <v>378</v>
      </c>
      <c r="BR5" s="793"/>
      <c r="BS5" s="793"/>
      <c r="BT5" s="793"/>
      <c r="BU5" s="793"/>
      <c r="BV5" s="793"/>
      <c r="BW5" s="793"/>
      <c r="BX5" s="793"/>
      <c r="BY5" s="793"/>
      <c r="BZ5" s="793"/>
      <c r="CA5" s="793"/>
      <c r="CB5" s="793"/>
      <c r="CC5" s="793"/>
      <c r="CD5" s="793"/>
      <c r="CE5" s="793"/>
      <c r="CF5" s="793"/>
      <c r="CG5" s="794"/>
      <c r="CH5" s="798" t="s">
        <v>379</v>
      </c>
      <c r="CI5" s="799"/>
      <c r="CJ5" s="799"/>
      <c r="CK5" s="799"/>
      <c r="CL5" s="800"/>
      <c r="CM5" s="798" t="s">
        <v>380</v>
      </c>
      <c r="CN5" s="799"/>
      <c r="CO5" s="799"/>
      <c r="CP5" s="799"/>
      <c r="CQ5" s="800"/>
      <c r="CR5" s="798" t="s">
        <v>381</v>
      </c>
      <c r="CS5" s="799"/>
      <c r="CT5" s="799"/>
      <c r="CU5" s="799"/>
      <c r="CV5" s="800"/>
      <c r="CW5" s="798" t="s">
        <v>382</v>
      </c>
      <c r="CX5" s="799"/>
      <c r="CY5" s="799"/>
      <c r="CZ5" s="799"/>
      <c r="DA5" s="800"/>
      <c r="DB5" s="798" t="s">
        <v>383</v>
      </c>
      <c r="DC5" s="799"/>
      <c r="DD5" s="799"/>
      <c r="DE5" s="799"/>
      <c r="DF5" s="800"/>
      <c r="DG5" s="828" t="s">
        <v>384</v>
      </c>
      <c r="DH5" s="829"/>
      <c r="DI5" s="829"/>
      <c r="DJ5" s="829"/>
      <c r="DK5" s="830"/>
      <c r="DL5" s="828" t="s">
        <v>385</v>
      </c>
      <c r="DM5" s="829"/>
      <c r="DN5" s="829"/>
      <c r="DO5" s="829"/>
      <c r="DP5" s="830"/>
      <c r="DQ5" s="798" t="s">
        <v>386</v>
      </c>
      <c r="DR5" s="799"/>
      <c r="DS5" s="799"/>
      <c r="DT5" s="799"/>
      <c r="DU5" s="800"/>
      <c r="DV5" s="798" t="s">
        <v>377</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387</v>
      </c>
      <c r="C7" s="815"/>
      <c r="D7" s="815"/>
      <c r="E7" s="815"/>
      <c r="F7" s="815"/>
      <c r="G7" s="815"/>
      <c r="H7" s="815"/>
      <c r="I7" s="815"/>
      <c r="J7" s="815"/>
      <c r="K7" s="815"/>
      <c r="L7" s="815"/>
      <c r="M7" s="815"/>
      <c r="N7" s="815"/>
      <c r="O7" s="815"/>
      <c r="P7" s="816"/>
      <c r="Q7" s="817">
        <v>51655</v>
      </c>
      <c r="R7" s="818"/>
      <c r="S7" s="818"/>
      <c r="T7" s="818"/>
      <c r="U7" s="818"/>
      <c r="V7" s="818">
        <v>49212</v>
      </c>
      <c r="W7" s="818"/>
      <c r="X7" s="818"/>
      <c r="Y7" s="818"/>
      <c r="Z7" s="818"/>
      <c r="AA7" s="818">
        <v>2442</v>
      </c>
      <c r="AB7" s="818"/>
      <c r="AC7" s="818"/>
      <c r="AD7" s="818"/>
      <c r="AE7" s="819"/>
      <c r="AF7" s="820">
        <v>2243</v>
      </c>
      <c r="AG7" s="821"/>
      <c r="AH7" s="821"/>
      <c r="AI7" s="821"/>
      <c r="AJ7" s="822"/>
      <c r="AK7" s="823">
        <v>3315</v>
      </c>
      <c r="AL7" s="824"/>
      <c r="AM7" s="824"/>
      <c r="AN7" s="824"/>
      <c r="AO7" s="824"/>
      <c r="AP7" s="824">
        <v>27912</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t="s">
        <v>575</v>
      </c>
      <c r="BS7" s="811" t="s">
        <v>573</v>
      </c>
      <c r="BT7" s="812"/>
      <c r="BU7" s="812"/>
      <c r="BV7" s="812"/>
      <c r="BW7" s="812"/>
      <c r="BX7" s="812"/>
      <c r="BY7" s="812"/>
      <c r="BZ7" s="812"/>
      <c r="CA7" s="812"/>
      <c r="CB7" s="812"/>
      <c r="CC7" s="812"/>
      <c r="CD7" s="812"/>
      <c r="CE7" s="812"/>
      <c r="CF7" s="812"/>
      <c r="CG7" s="827"/>
      <c r="CH7" s="808">
        <v>0</v>
      </c>
      <c r="CI7" s="809"/>
      <c r="CJ7" s="809"/>
      <c r="CK7" s="809"/>
      <c r="CL7" s="810"/>
      <c r="CM7" s="808">
        <v>8</v>
      </c>
      <c r="CN7" s="809"/>
      <c r="CO7" s="809"/>
      <c r="CP7" s="809"/>
      <c r="CQ7" s="810"/>
      <c r="CR7" s="808">
        <v>1</v>
      </c>
      <c r="CS7" s="809"/>
      <c r="CT7" s="809"/>
      <c r="CU7" s="809"/>
      <c r="CV7" s="810"/>
      <c r="CW7" s="808">
        <v>2</v>
      </c>
      <c r="CX7" s="809"/>
      <c r="CY7" s="809"/>
      <c r="CZ7" s="809"/>
      <c r="DA7" s="810"/>
      <c r="DB7" s="808" t="s">
        <v>568</v>
      </c>
      <c r="DC7" s="809"/>
      <c r="DD7" s="809"/>
      <c r="DE7" s="809"/>
      <c r="DF7" s="810"/>
      <c r="DG7" s="808">
        <v>380</v>
      </c>
      <c r="DH7" s="809"/>
      <c r="DI7" s="809"/>
      <c r="DJ7" s="809"/>
      <c r="DK7" s="810"/>
      <c r="DL7" s="808" t="s">
        <v>568</v>
      </c>
      <c r="DM7" s="809"/>
      <c r="DN7" s="809"/>
      <c r="DO7" s="809"/>
      <c r="DP7" s="810"/>
      <c r="DQ7" s="808" t="s">
        <v>568</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574</v>
      </c>
      <c r="BT8" s="839"/>
      <c r="BU8" s="839"/>
      <c r="BV8" s="839"/>
      <c r="BW8" s="839"/>
      <c r="BX8" s="839"/>
      <c r="BY8" s="839"/>
      <c r="BZ8" s="839"/>
      <c r="CA8" s="839"/>
      <c r="CB8" s="839"/>
      <c r="CC8" s="839"/>
      <c r="CD8" s="839"/>
      <c r="CE8" s="839"/>
      <c r="CF8" s="839"/>
      <c r="CG8" s="840"/>
      <c r="CH8" s="841">
        <v>0</v>
      </c>
      <c r="CI8" s="842"/>
      <c r="CJ8" s="842"/>
      <c r="CK8" s="842"/>
      <c r="CL8" s="843"/>
      <c r="CM8" s="841">
        <v>201</v>
      </c>
      <c r="CN8" s="842"/>
      <c r="CO8" s="842"/>
      <c r="CP8" s="842"/>
      <c r="CQ8" s="843"/>
      <c r="CR8" s="841">
        <v>200</v>
      </c>
      <c r="CS8" s="842"/>
      <c r="CT8" s="842"/>
      <c r="CU8" s="842"/>
      <c r="CV8" s="843"/>
      <c r="CW8" s="841">
        <v>34</v>
      </c>
      <c r="CX8" s="842"/>
      <c r="CY8" s="842"/>
      <c r="CZ8" s="842"/>
      <c r="DA8" s="843"/>
      <c r="DB8" s="841" t="s">
        <v>568</v>
      </c>
      <c r="DC8" s="842"/>
      <c r="DD8" s="842"/>
      <c r="DE8" s="842"/>
      <c r="DF8" s="843"/>
      <c r="DG8" s="841" t="s">
        <v>568</v>
      </c>
      <c r="DH8" s="842"/>
      <c r="DI8" s="842"/>
      <c r="DJ8" s="842"/>
      <c r="DK8" s="843"/>
      <c r="DL8" s="841" t="s">
        <v>568</v>
      </c>
      <c r="DM8" s="842"/>
      <c r="DN8" s="842"/>
      <c r="DO8" s="842"/>
      <c r="DP8" s="843"/>
      <c r="DQ8" s="841" t="s">
        <v>568</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388</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389</v>
      </c>
      <c r="B23" s="854" t="s">
        <v>390</v>
      </c>
      <c r="C23" s="855"/>
      <c r="D23" s="855"/>
      <c r="E23" s="855"/>
      <c r="F23" s="855"/>
      <c r="G23" s="855"/>
      <c r="H23" s="855"/>
      <c r="I23" s="855"/>
      <c r="J23" s="855"/>
      <c r="K23" s="855"/>
      <c r="L23" s="855"/>
      <c r="M23" s="855"/>
      <c r="N23" s="855"/>
      <c r="O23" s="855"/>
      <c r="P23" s="856"/>
      <c r="Q23" s="857">
        <v>51655</v>
      </c>
      <c r="R23" s="858"/>
      <c r="S23" s="858"/>
      <c r="T23" s="858"/>
      <c r="U23" s="858"/>
      <c r="V23" s="858">
        <v>49212</v>
      </c>
      <c r="W23" s="858"/>
      <c r="X23" s="858"/>
      <c r="Y23" s="858"/>
      <c r="Z23" s="858"/>
      <c r="AA23" s="858">
        <v>2442</v>
      </c>
      <c r="AB23" s="858"/>
      <c r="AC23" s="858"/>
      <c r="AD23" s="858"/>
      <c r="AE23" s="859"/>
      <c r="AF23" s="860">
        <v>2243</v>
      </c>
      <c r="AG23" s="858"/>
      <c r="AH23" s="858"/>
      <c r="AI23" s="858"/>
      <c r="AJ23" s="861"/>
      <c r="AK23" s="862"/>
      <c r="AL23" s="863"/>
      <c r="AM23" s="863"/>
      <c r="AN23" s="863"/>
      <c r="AO23" s="863"/>
      <c r="AP23" s="858">
        <v>27912</v>
      </c>
      <c r="AQ23" s="858"/>
      <c r="AR23" s="858"/>
      <c r="AS23" s="858"/>
      <c r="AT23" s="858"/>
      <c r="AU23" s="874"/>
      <c r="AV23" s="874"/>
      <c r="AW23" s="874"/>
      <c r="AX23" s="874"/>
      <c r="AY23" s="875"/>
      <c r="AZ23" s="876" t="s">
        <v>128</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391</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370</v>
      </c>
      <c r="B26" s="793"/>
      <c r="C26" s="793"/>
      <c r="D26" s="793"/>
      <c r="E26" s="793"/>
      <c r="F26" s="793"/>
      <c r="G26" s="793"/>
      <c r="H26" s="793"/>
      <c r="I26" s="793"/>
      <c r="J26" s="793"/>
      <c r="K26" s="793"/>
      <c r="L26" s="793"/>
      <c r="M26" s="793"/>
      <c r="N26" s="793"/>
      <c r="O26" s="793"/>
      <c r="P26" s="794"/>
      <c r="Q26" s="798" t="s">
        <v>393</v>
      </c>
      <c r="R26" s="799"/>
      <c r="S26" s="799"/>
      <c r="T26" s="799"/>
      <c r="U26" s="800"/>
      <c r="V26" s="798" t="s">
        <v>394</v>
      </c>
      <c r="W26" s="799"/>
      <c r="X26" s="799"/>
      <c r="Y26" s="799"/>
      <c r="Z26" s="800"/>
      <c r="AA26" s="798" t="s">
        <v>395</v>
      </c>
      <c r="AB26" s="799"/>
      <c r="AC26" s="799"/>
      <c r="AD26" s="799"/>
      <c r="AE26" s="799"/>
      <c r="AF26" s="879" t="s">
        <v>396</v>
      </c>
      <c r="AG26" s="880"/>
      <c r="AH26" s="880"/>
      <c r="AI26" s="880"/>
      <c r="AJ26" s="881"/>
      <c r="AK26" s="799" t="s">
        <v>397</v>
      </c>
      <c r="AL26" s="799"/>
      <c r="AM26" s="799"/>
      <c r="AN26" s="799"/>
      <c r="AO26" s="800"/>
      <c r="AP26" s="798" t="s">
        <v>398</v>
      </c>
      <c r="AQ26" s="799"/>
      <c r="AR26" s="799"/>
      <c r="AS26" s="799"/>
      <c r="AT26" s="800"/>
      <c r="AU26" s="798" t="s">
        <v>399</v>
      </c>
      <c r="AV26" s="799"/>
      <c r="AW26" s="799"/>
      <c r="AX26" s="799"/>
      <c r="AY26" s="800"/>
      <c r="AZ26" s="798" t="s">
        <v>400</v>
      </c>
      <c r="BA26" s="799"/>
      <c r="BB26" s="799"/>
      <c r="BC26" s="799"/>
      <c r="BD26" s="800"/>
      <c r="BE26" s="798" t="s">
        <v>377</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401</v>
      </c>
      <c r="C28" s="815"/>
      <c r="D28" s="815"/>
      <c r="E28" s="815"/>
      <c r="F28" s="815"/>
      <c r="G28" s="815"/>
      <c r="H28" s="815"/>
      <c r="I28" s="815"/>
      <c r="J28" s="815"/>
      <c r="K28" s="815"/>
      <c r="L28" s="815"/>
      <c r="M28" s="815"/>
      <c r="N28" s="815"/>
      <c r="O28" s="815"/>
      <c r="P28" s="816"/>
      <c r="Q28" s="887">
        <v>12803</v>
      </c>
      <c r="R28" s="888"/>
      <c r="S28" s="888"/>
      <c r="T28" s="888"/>
      <c r="U28" s="888"/>
      <c r="V28" s="888">
        <v>12707</v>
      </c>
      <c r="W28" s="888"/>
      <c r="X28" s="888"/>
      <c r="Y28" s="888"/>
      <c r="Z28" s="888"/>
      <c r="AA28" s="888">
        <v>96</v>
      </c>
      <c r="AB28" s="888"/>
      <c r="AC28" s="888"/>
      <c r="AD28" s="888"/>
      <c r="AE28" s="889"/>
      <c r="AF28" s="890">
        <v>96</v>
      </c>
      <c r="AG28" s="888"/>
      <c r="AH28" s="888"/>
      <c r="AI28" s="888"/>
      <c r="AJ28" s="891"/>
      <c r="AK28" s="892">
        <v>1233</v>
      </c>
      <c r="AL28" s="893"/>
      <c r="AM28" s="893"/>
      <c r="AN28" s="893"/>
      <c r="AO28" s="893"/>
      <c r="AP28" s="893" t="s">
        <v>568</v>
      </c>
      <c r="AQ28" s="893"/>
      <c r="AR28" s="893"/>
      <c r="AS28" s="893"/>
      <c r="AT28" s="893"/>
      <c r="AU28" s="893" t="s">
        <v>568</v>
      </c>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402</v>
      </c>
      <c r="C29" s="846"/>
      <c r="D29" s="846"/>
      <c r="E29" s="846"/>
      <c r="F29" s="846"/>
      <c r="G29" s="846"/>
      <c r="H29" s="846"/>
      <c r="I29" s="846"/>
      <c r="J29" s="846"/>
      <c r="K29" s="846"/>
      <c r="L29" s="846"/>
      <c r="M29" s="846"/>
      <c r="N29" s="846"/>
      <c r="O29" s="846"/>
      <c r="P29" s="847"/>
      <c r="Q29" s="848">
        <v>9632</v>
      </c>
      <c r="R29" s="849"/>
      <c r="S29" s="849"/>
      <c r="T29" s="849"/>
      <c r="U29" s="849"/>
      <c r="V29" s="849">
        <v>9414</v>
      </c>
      <c r="W29" s="849"/>
      <c r="X29" s="849"/>
      <c r="Y29" s="849"/>
      <c r="Z29" s="849"/>
      <c r="AA29" s="849">
        <v>218</v>
      </c>
      <c r="AB29" s="849"/>
      <c r="AC29" s="849"/>
      <c r="AD29" s="849"/>
      <c r="AE29" s="850"/>
      <c r="AF29" s="851">
        <v>218</v>
      </c>
      <c r="AG29" s="852"/>
      <c r="AH29" s="852"/>
      <c r="AI29" s="852"/>
      <c r="AJ29" s="853"/>
      <c r="AK29" s="899">
        <v>1654</v>
      </c>
      <c r="AL29" s="895"/>
      <c r="AM29" s="895"/>
      <c r="AN29" s="895"/>
      <c r="AO29" s="895"/>
      <c r="AP29" s="895" t="s">
        <v>568</v>
      </c>
      <c r="AQ29" s="895"/>
      <c r="AR29" s="895"/>
      <c r="AS29" s="895"/>
      <c r="AT29" s="895"/>
      <c r="AU29" s="895" t="s">
        <v>568</v>
      </c>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403</v>
      </c>
      <c r="C30" s="846"/>
      <c r="D30" s="846"/>
      <c r="E30" s="846"/>
      <c r="F30" s="846"/>
      <c r="G30" s="846"/>
      <c r="H30" s="846"/>
      <c r="I30" s="846"/>
      <c r="J30" s="846"/>
      <c r="K30" s="846"/>
      <c r="L30" s="846"/>
      <c r="M30" s="846"/>
      <c r="N30" s="846"/>
      <c r="O30" s="846"/>
      <c r="P30" s="847"/>
      <c r="Q30" s="848">
        <v>1749</v>
      </c>
      <c r="R30" s="849"/>
      <c r="S30" s="849"/>
      <c r="T30" s="849"/>
      <c r="U30" s="849"/>
      <c r="V30" s="849">
        <v>1664</v>
      </c>
      <c r="W30" s="849"/>
      <c r="X30" s="849"/>
      <c r="Y30" s="849"/>
      <c r="Z30" s="849"/>
      <c r="AA30" s="849">
        <v>84</v>
      </c>
      <c r="AB30" s="849"/>
      <c r="AC30" s="849"/>
      <c r="AD30" s="849"/>
      <c r="AE30" s="850"/>
      <c r="AF30" s="851">
        <v>84</v>
      </c>
      <c r="AG30" s="852"/>
      <c r="AH30" s="852"/>
      <c r="AI30" s="852"/>
      <c r="AJ30" s="853"/>
      <c r="AK30" s="899">
        <v>285</v>
      </c>
      <c r="AL30" s="895"/>
      <c r="AM30" s="895"/>
      <c r="AN30" s="895"/>
      <c r="AO30" s="895"/>
      <c r="AP30" s="895" t="s">
        <v>568</v>
      </c>
      <c r="AQ30" s="895"/>
      <c r="AR30" s="895"/>
      <c r="AS30" s="895"/>
      <c r="AT30" s="895"/>
      <c r="AU30" s="895" t="s">
        <v>568</v>
      </c>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404</v>
      </c>
      <c r="C31" s="846"/>
      <c r="D31" s="846"/>
      <c r="E31" s="846"/>
      <c r="F31" s="846"/>
      <c r="G31" s="846"/>
      <c r="H31" s="846"/>
      <c r="I31" s="846"/>
      <c r="J31" s="846"/>
      <c r="K31" s="846"/>
      <c r="L31" s="846"/>
      <c r="M31" s="846"/>
      <c r="N31" s="846"/>
      <c r="O31" s="846"/>
      <c r="P31" s="847"/>
      <c r="Q31" s="848">
        <v>1999</v>
      </c>
      <c r="R31" s="849"/>
      <c r="S31" s="849"/>
      <c r="T31" s="849"/>
      <c r="U31" s="849"/>
      <c r="V31" s="849">
        <v>1830</v>
      </c>
      <c r="W31" s="849"/>
      <c r="X31" s="849"/>
      <c r="Y31" s="849"/>
      <c r="Z31" s="849"/>
      <c r="AA31" s="849">
        <v>169</v>
      </c>
      <c r="AB31" s="849"/>
      <c r="AC31" s="849"/>
      <c r="AD31" s="849"/>
      <c r="AE31" s="850"/>
      <c r="AF31" s="851">
        <v>1649</v>
      </c>
      <c r="AG31" s="852"/>
      <c r="AH31" s="852"/>
      <c r="AI31" s="852"/>
      <c r="AJ31" s="853"/>
      <c r="AK31" s="899">
        <v>20</v>
      </c>
      <c r="AL31" s="895"/>
      <c r="AM31" s="895"/>
      <c r="AN31" s="895"/>
      <c r="AO31" s="895"/>
      <c r="AP31" s="895">
        <v>1816</v>
      </c>
      <c r="AQ31" s="895"/>
      <c r="AR31" s="895"/>
      <c r="AS31" s="895"/>
      <c r="AT31" s="895"/>
      <c r="AU31" s="895">
        <v>16</v>
      </c>
      <c r="AV31" s="895"/>
      <c r="AW31" s="895"/>
      <c r="AX31" s="895"/>
      <c r="AY31" s="895"/>
      <c r="AZ31" s="895" t="s">
        <v>568</v>
      </c>
      <c r="BA31" s="895"/>
      <c r="BB31" s="895"/>
      <c r="BC31" s="895"/>
      <c r="BD31" s="895"/>
      <c r="BE31" s="897" t="s">
        <v>405</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406</v>
      </c>
      <c r="C32" s="846"/>
      <c r="D32" s="846"/>
      <c r="E32" s="846"/>
      <c r="F32" s="846"/>
      <c r="G32" s="846"/>
      <c r="H32" s="846"/>
      <c r="I32" s="846"/>
      <c r="J32" s="846"/>
      <c r="K32" s="846"/>
      <c r="L32" s="846"/>
      <c r="M32" s="846"/>
      <c r="N32" s="846"/>
      <c r="O32" s="846"/>
      <c r="P32" s="847"/>
      <c r="Q32" s="848">
        <v>2665</v>
      </c>
      <c r="R32" s="849"/>
      <c r="S32" s="849"/>
      <c r="T32" s="849"/>
      <c r="U32" s="849"/>
      <c r="V32" s="849">
        <v>2307</v>
      </c>
      <c r="W32" s="849"/>
      <c r="X32" s="849"/>
      <c r="Y32" s="849"/>
      <c r="Z32" s="849"/>
      <c r="AA32" s="849">
        <v>358</v>
      </c>
      <c r="AB32" s="849"/>
      <c r="AC32" s="849"/>
      <c r="AD32" s="849"/>
      <c r="AE32" s="850"/>
      <c r="AF32" s="851">
        <v>296</v>
      </c>
      <c r="AG32" s="852"/>
      <c r="AH32" s="852"/>
      <c r="AI32" s="852"/>
      <c r="AJ32" s="853"/>
      <c r="AK32" s="899">
        <v>438</v>
      </c>
      <c r="AL32" s="895"/>
      <c r="AM32" s="895"/>
      <c r="AN32" s="895"/>
      <c r="AO32" s="895"/>
      <c r="AP32" s="895">
        <v>11928</v>
      </c>
      <c r="AQ32" s="895"/>
      <c r="AR32" s="895"/>
      <c r="AS32" s="895"/>
      <c r="AT32" s="895"/>
      <c r="AU32" s="895">
        <v>3244</v>
      </c>
      <c r="AV32" s="895"/>
      <c r="AW32" s="895"/>
      <c r="AX32" s="895"/>
      <c r="AY32" s="895"/>
      <c r="AZ32" s="895" t="s">
        <v>568</v>
      </c>
      <c r="BA32" s="895"/>
      <c r="BB32" s="895"/>
      <c r="BC32" s="895"/>
      <c r="BD32" s="895"/>
      <c r="BE32" s="897" t="s">
        <v>405</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407</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389</v>
      </c>
      <c r="B63" s="854" t="s">
        <v>408</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2343</v>
      </c>
      <c r="AG63" s="909"/>
      <c r="AH63" s="909"/>
      <c r="AI63" s="909"/>
      <c r="AJ63" s="910"/>
      <c r="AK63" s="911"/>
      <c r="AL63" s="906"/>
      <c r="AM63" s="906"/>
      <c r="AN63" s="906"/>
      <c r="AO63" s="906"/>
      <c r="AP63" s="909">
        <v>13744</v>
      </c>
      <c r="AQ63" s="909"/>
      <c r="AR63" s="909"/>
      <c r="AS63" s="909"/>
      <c r="AT63" s="909"/>
      <c r="AU63" s="909">
        <v>3261</v>
      </c>
      <c r="AV63" s="909"/>
      <c r="AW63" s="909"/>
      <c r="AX63" s="909"/>
      <c r="AY63" s="909"/>
      <c r="AZ63" s="913"/>
      <c r="BA63" s="913"/>
      <c r="BB63" s="913"/>
      <c r="BC63" s="913"/>
      <c r="BD63" s="913"/>
      <c r="BE63" s="914"/>
      <c r="BF63" s="914"/>
      <c r="BG63" s="914"/>
      <c r="BH63" s="914"/>
      <c r="BI63" s="915"/>
      <c r="BJ63" s="916" t="s">
        <v>128</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409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410</v>
      </c>
      <c r="B66" s="793"/>
      <c r="C66" s="793"/>
      <c r="D66" s="793"/>
      <c r="E66" s="793"/>
      <c r="F66" s="793"/>
      <c r="G66" s="793"/>
      <c r="H66" s="793"/>
      <c r="I66" s="793"/>
      <c r="J66" s="793"/>
      <c r="K66" s="793"/>
      <c r="L66" s="793"/>
      <c r="M66" s="793"/>
      <c r="N66" s="793"/>
      <c r="O66" s="793"/>
      <c r="P66" s="794"/>
      <c r="Q66" s="798" t="s">
        <v>393</v>
      </c>
      <c r="R66" s="799"/>
      <c r="S66" s="799"/>
      <c r="T66" s="799"/>
      <c r="U66" s="800"/>
      <c r="V66" s="798" t="s">
        <v>394</v>
      </c>
      <c r="W66" s="799"/>
      <c r="X66" s="799"/>
      <c r="Y66" s="799"/>
      <c r="Z66" s="800"/>
      <c r="AA66" s="798" t="s">
        <v>395</v>
      </c>
      <c r="AB66" s="799"/>
      <c r="AC66" s="799"/>
      <c r="AD66" s="799"/>
      <c r="AE66" s="800"/>
      <c r="AF66" s="919" t="s">
        <v>396</v>
      </c>
      <c r="AG66" s="880"/>
      <c r="AH66" s="880"/>
      <c r="AI66" s="880"/>
      <c r="AJ66" s="920"/>
      <c r="AK66" s="798" t="s">
        <v>397</v>
      </c>
      <c r="AL66" s="793"/>
      <c r="AM66" s="793"/>
      <c r="AN66" s="793"/>
      <c r="AO66" s="794"/>
      <c r="AP66" s="798" t="s">
        <v>398</v>
      </c>
      <c r="AQ66" s="799"/>
      <c r="AR66" s="799"/>
      <c r="AS66" s="799"/>
      <c r="AT66" s="800"/>
      <c r="AU66" s="798" t="s">
        <v>411</v>
      </c>
      <c r="AV66" s="799"/>
      <c r="AW66" s="799"/>
      <c r="AX66" s="799"/>
      <c r="AY66" s="800"/>
      <c r="AZ66" s="798" t="s">
        <v>377</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569</v>
      </c>
      <c r="C68" s="935"/>
      <c r="D68" s="935"/>
      <c r="E68" s="935"/>
      <c r="F68" s="935"/>
      <c r="G68" s="935"/>
      <c r="H68" s="935"/>
      <c r="I68" s="935"/>
      <c r="J68" s="935"/>
      <c r="K68" s="935"/>
      <c r="L68" s="935"/>
      <c r="M68" s="935"/>
      <c r="N68" s="935"/>
      <c r="O68" s="935"/>
      <c r="P68" s="936"/>
      <c r="Q68" s="937">
        <v>3512</v>
      </c>
      <c r="R68" s="931"/>
      <c r="S68" s="931"/>
      <c r="T68" s="931"/>
      <c r="U68" s="931"/>
      <c r="V68" s="931">
        <v>3017</v>
      </c>
      <c r="W68" s="931"/>
      <c r="X68" s="931"/>
      <c r="Y68" s="931"/>
      <c r="Z68" s="931"/>
      <c r="AA68" s="931">
        <v>495</v>
      </c>
      <c r="AB68" s="931"/>
      <c r="AC68" s="931"/>
      <c r="AD68" s="931"/>
      <c r="AE68" s="931"/>
      <c r="AF68" s="931">
        <v>455</v>
      </c>
      <c r="AG68" s="931"/>
      <c r="AH68" s="931"/>
      <c r="AI68" s="931"/>
      <c r="AJ68" s="931"/>
      <c r="AK68" s="931" t="s">
        <v>568</v>
      </c>
      <c r="AL68" s="931"/>
      <c r="AM68" s="931"/>
      <c r="AN68" s="931"/>
      <c r="AO68" s="931"/>
      <c r="AP68" s="931">
        <v>11720</v>
      </c>
      <c r="AQ68" s="931"/>
      <c r="AR68" s="931"/>
      <c r="AS68" s="931"/>
      <c r="AT68" s="931"/>
      <c r="AU68" s="931">
        <v>4127</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570</v>
      </c>
      <c r="C69" s="939"/>
      <c r="D69" s="939"/>
      <c r="E69" s="939"/>
      <c r="F69" s="939"/>
      <c r="G69" s="939"/>
      <c r="H69" s="939"/>
      <c r="I69" s="939"/>
      <c r="J69" s="939"/>
      <c r="K69" s="939"/>
      <c r="L69" s="939"/>
      <c r="M69" s="939"/>
      <c r="N69" s="939"/>
      <c r="O69" s="939"/>
      <c r="P69" s="940"/>
      <c r="Q69" s="941">
        <v>436</v>
      </c>
      <c r="R69" s="895"/>
      <c r="S69" s="895"/>
      <c r="T69" s="895"/>
      <c r="U69" s="895"/>
      <c r="V69" s="895">
        <v>383</v>
      </c>
      <c r="W69" s="895"/>
      <c r="X69" s="895"/>
      <c r="Y69" s="895"/>
      <c r="Z69" s="895"/>
      <c r="AA69" s="895">
        <v>53</v>
      </c>
      <c r="AB69" s="895"/>
      <c r="AC69" s="895"/>
      <c r="AD69" s="895"/>
      <c r="AE69" s="895"/>
      <c r="AF69" s="895">
        <v>53</v>
      </c>
      <c r="AG69" s="895"/>
      <c r="AH69" s="895"/>
      <c r="AI69" s="895"/>
      <c r="AJ69" s="895"/>
      <c r="AK69" s="895" t="s">
        <v>568</v>
      </c>
      <c r="AL69" s="895"/>
      <c r="AM69" s="895"/>
      <c r="AN69" s="895"/>
      <c r="AO69" s="895"/>
      <c r="AP69" s="895">
        <v>63</v>
      </c>
      <c r="AQ69" s="895"/>
      <c r="AR69" s="895"/>
      <c r="AS69" s="895"/>
      <c r="AT69" s="895"/>
      <c r="AU69" s="895">
        <v>14</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571</v>
      </c>
      <c r="C70" s="939"/>
      <c r="D70" s="939"/>
      <c r="E70" s="939"/>
      <c r="F70" s="939"/>
      <c r="G70" s="939"/>
      <c r="H70" s="939"/>
      <c r="I70" s="939"/>
      <c r="J70" s="939"/>
      <c r="K70" s="939"/>
      <c r="L70" s="939"/>
      <c r="M70" s="939"/>
      <c r="N70" s="939"/>
      <c r="O70" s="939"/>
      <c r="P70" s="940"/>
      <c r="Q70" s="941">
        <v>4336</v>
      </c>
      <c r="R70" s="895"/>
      <c r="S70" s="895"/>
      <c r="T70" s="895"/>
      <c r="U70" s="895"/>
      <c r="V70" s="895">
        <v>3735</v>
      </c>
      <c r="W70" s="895"/>
      <c r="X70" s="895"/>
      <c r="Y70" s="895"/>
      <c r="Z70" s="895"/>
      <c r="AA70" s="895">
        <v>602</v>
      </c>
      <c r="AB70" s="895"/>
      <c r="AC70" s="895"/>
      <c r="AD70" s="895"/>
      <c r="AE70" s="895"/>
      <c r="AF70" s="895">
        <v>602</v>
      </c>
      <c r="AG70" s="895"/>
      <c r="AH70" s="895"/>
      <c r="AI70" s="895"/>
      <c r="AJ70" s="895"/>
      <c r="AK70" s="895" t="s">
        <v>568</v>
      </c>
      <c r="AL70" s="895"/>
      <c r="AM70" s="895"/>
      <c r="AN70" s="895"/>
      <c r="AO70" s="895"/>
      <c r="AP70" s="895" t="s">
        <v>568</v>
      </c>
      <c r="AQ70" s="895"/>
      <c r="AR70" s="895"/>
      <c r="AS70" s="895"/>
      <c r="AT70" s="895"/>
      <c r="AU70" s="895" t="s">
        <v>568</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572</v>
      </c>
      <c r="C71" s="939"/>
      <c r="D71" s="939"/>
      <c r="E71" s="939"/>
      <c r="F71" s="939"/>
      <c r="G71" s="939"/>
      <c r="H71" s="939"/>
      <c r="I71" s="939"/>
      <c r="J71" s="939"/>
      <c r="K71" s="939"/>
      <c r="L71" s="939"/>
      <c r="M71" s="939"/>
      <c r="N71" s="939"/>
      <c r="O71" s="939"/>
      <c r="P71" s="940"/>
      <c r="Q71" s="941">
        <v>1008372</v>
      </c>
      <c r="R71" s="895"/>
      <c r="S71" s="895"/>
      <c r="T71" s="895"/>
      <c r="U71" s="895"/>
      <c r="V71" s="895">
        <v>987256</v>
      </c>
      <c r="W71" s="895"/>
      <c r="X71" s="895"/>
      <c r="Y71" s="895"/>
      <c r="Z71" s="895"/>
      <c r="AA71" s="895">
        <v>21116</v>
      </c>
      <c r="AB71" s="895"/>
      <c r="AC71" s="895"/>
      <c r="AD71" s="895"/>
      <c r="AE71" s="895"/>
      <c r="AF71" s="895">
        <v>21116</v>
      </c>
      <c r="AG71" s="895"/>
      <c r="AH71" s="895"/>
      <c r="AI71" s="895"/>
      <c r="AJ71" s="895"/>
      <c r="AK71" s="895">
        <v>4210</v>
      </c>
      <c r="AL71" s="895"/>
      <c r="AM71" s="895"/>
      <c r="AN71" s="895"/>
      <c r="AO71" s="895"/>
      <c r="AP71" s="895" t="s">
        <v>568</v>
      </c>
      <c r="AQ71" s="895"/>
      <c r="AR71" s="895"/>
      <c r="AS71" s="895"/>
      <c r="AT71" s="895"/>
      <c r="AU71" s="895" t="s">
        <v>568</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389</v>
      </c>
      <c r="B88" s="854" t="s">
        <v>412</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22226</v>
      </c>
      <c r="AG88" s="909"/>
      <c r="AH88" s="909"/>
      <c r="AI88" s="909"/>
      <c r="AJ88" s="909"/>
      <c r="AK88" s="906"/>
      <c r="AL88" s="906"/>
      <c r="AM88" s="906"/>
      <c r="AN88" s="906"/>
      <c r="AO88" s="906"/>
      <c r="AP88" s="909">
        <v>11783</v>
      </c>
      <c r="AQ88" s="909"/>
      <c r="AR88" s="909"/>
      <c r="AS88" s="909"/>
      <c r="AT88" s="909"/>
      <c r="AU88" s="909">
        <v>4141</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4" t="s">
        <v>413</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201</v>
      </c>
      <c r="CS102" s="917"/>
      <c r="CT102" s="917"/>
      <c r="CU102" s="917"/>
      <c r="CV102" s="956"/>
      <c r="CW102" s="955">
        <v>36</v>
      </c>
      <c r="CX102" s="917"/>
      <c r="CY102" s="917"/>
      <c r="CZ102" s="917"/>
      <c r="DA102" s="956"/>
      <c r="DB102" s="955" t="s">
        <v>568</v>
      </c>
      <c r="DC102" s="917"/>
      <c r="DD102" s="917"/>
      <c r="DE102" s="917"/>
      <c r="DF102" s="956"/>
      <c r="DG102" s="955">
        <v>380</v>
      </c>
      <c r="DH102" s="917"/>
      <c r="DI102" s="917"/>
      <c r="DJ102" s="917"/>
      <c r="DK102" s="956"/>
      <c r="DL102" s="955" t="s">
        <v>568</v>
      </c>
      <c r="DM102" s="917"/>
      <c r="DN102" s="917"/>
      <c r="DO102" s="917"/>
      <c r="DP102" s="956"/>
      <c r="DQ102" s="955" t="s">
        <v>568</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414</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415</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418</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419</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420</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421</v>
      </c>
      <c r="AB109" s="958"/>
      <c r="AC109" s="958"/>
      <c r="AD109" s="958"/>
      <c r="AE109" s="959"/>
      <c r="AF109" s="957" t="s">
        <v>422</v>
      </c>
      <c r="AG109" s="958"/>
      <c r="AH109" s="958"/>
      <c r="AI109" s="958"/>
      <c r="AJ109" s="959"/>
      <c r="AK109" s="957" t="s">
        <v>304</v>
      </c>
      <c r="AL109" s="958"/>
      <c r="AM109" s="958"/>
      <c r="AN109" s="958"/>
      <c r="AO109" s="959"/>
      <c r="AP109" s="957" t="s">
        <v>423</v>
      </c>
      <c r="AQ109" s="958"/>
      <c r="AR109" s="958"/>
      <c r="AS109" s="958"/>
      <c r="AT109" s="960"/>
      <c r="AU109" s="977" t="s">
        <v>420</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421</v>
      </c>
      <c r="BR109" s="958"/>
      <c r="BS109" s="958"/>
      <c r="BT109" s="958"/>
      <c r="BU109" s="959"/>
      <c r="BV109" s="957" t="s">
        <v>422</v>
      </c>
      <c r="BW109" s="958"/>
      <c r="BX109" s="958"/>
      <c r="BY109" s="958"/>
      <c r="BZ109" s="959"/>
      <c r="CA109" s="957" t="s">
        <v>304</v>
      </c>
      <c r="CB109" s="958"/>
      <c r="CC109" s="958"/>
      <c r="CD109" s="958"/>
      <c r="CE109" s="959"/>
      <c r="CF109" s="978" t="s">
        <v>423</v>
      </c>
      <c r="CG109" s="978"/>
      <c r="CH109" s="978"/>
      <c r="CI109" s="978"/>
      <c r="CJ109" s="978"/>
      <c r="CK109" s="957" t="s">
        <v>424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421</v>
      </c>
      <c r="DH109" s="958"/>
      <c r="DI109" s="958"/>
      <c r="DJ109" s="958"/>
      <c r="DK109" s="959"/>
      <c r="DL109" s="957" t="s">
        <v>422</v>
      </c>
      <c r="DM109" s="958"/>
      <c r="DN109" s="958"/>
      <c r="DO109" s="958"/>
      <c r="DP109" s="959"/>
      <c r="DQ109" s="957" t="s">
        <v>304</v>
      </c>
      <c r="DR109" s="958"/>
      <c r="DS109" s="958"/>
      <c r="DT109" s="958"/>
      <c r="DU109" s="959"/>
      <c r="DV109" s="957" t="s">
        <v>423</v>
      </c>
      <c r="DW109" s="958"/>
      <c r="DX109" s="958"/>
      <c r="DY109" s="958"/>
      <c r="DZ109" s="960"/>
    </row>
    <row r="110" spans="1:131" s="226" customFormat="1" ht="26.25" customHeight="1" x14ac:dyDescent="0.2">
      <c r="A110" s="961" t="s">
        <v>425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2389065</v>
      </c>
      <c r="AB110" s="965"/>
      <c r="AC110" s="965"/>
      <c r="AD110" s="965"/>
      <c r="AE110" s="966"/>
      <c r="AF110" s="967">
        <v>2501876</v>
      </c>
      <c r="AG110" s="965"/>
      <c r="AH110" s="965"/>
      <c r="AI110" s="965"/>
      <c r="AJ110" s="966"/>
      <c r="AK110" s="967">
        <v>2758870</v>
      </c>
      <c r="AL110" s="965"/>
      <c r="AM110" s="965"/>
      <c r="AN110" s="965"/>
      <c r="AO110" s="966"/>
      <c r="AP110" s="968">
        <v>11.7</v>
      </c>
      <c r="AQ110" s="969"/>
      <c r="AR110" s="969"/>
      <c r="AS110" s="969"/>
      <c r="AT110" s="970"/>
      <c r="AU110" s="971" t="s">
        <v>73</v>
      </c>
      <c r="AV110" s="972"/>
      <c r="AW110" s="972"/>
      <c r="AX110" s="972"/>
      <c r="AY110" s="972"/>
      <c r="AZ110" s="994" t="s">
        <v>426</v>
      </c>
      <c r="BA110" s="962"/>
      <c r="BB110" s="962"/>
      <c r="BC110" s="962"/>
      <c r="BD110" s="962"/>
      <c r="BE110" s="962"/>
      <c r="BF110" s="962"/>
      <c r="BG110" s="962"/>
      <c r="BH110" s="962"/>
      <c r="BI110" s="962"/>
      <c r="BJ110" s="962"/>
      <c r="BK110" s="962"/>
      <c r="BL110" s="962"/>
      <c r="BM110" s="962"/>
      <c r="BN110" s="962"/>
      <c r="BO110" s="962"/>
      <c r="BP110" s="963"/>
      <c r="BQ110" s="995">
        <v>28534140</v>
      </c>
      <c r="BR110" s="996"/>
      <c r="BS110" s="996"/>
      <c r="BT110" s="996"/>
      <c r="BU110" s="996"/>
      <c r="BV110" s="996">
        <v>28413281</v>
      </c>
      <c r="BW110" s="996"/>
      <c r="BX110" s="996"/>
      <c r="BY110" s="996"/>
      <c r="BZ110" s="996"/>
      <c r="CA110" s="996">
        <v>27912035</v>
      </c>
      <c r="CB110" s="996"/>
      <c r="CC110" s="996"/>
      <c r="CD110" s="996"/>
      <c r="CE110" s="996"/>
      <c r="CF110" s="1009">
        <v>118</v>
      </c>
      <c r="CG110" s="1010"/>
      <c r="CH110" s="1010"/>
      <c r="CI110" s="1010"/>
      <c r="CJ110" s="1010"/>
      <c r="CK110" s="1011" t="s">
        <v>427</v>
      </c>
      <c r="CL110" s="1012"/>
      <c r="CM110" s="994" t="s">
        <v>428</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429</v>
      </c>
      <c r="DH110" s="996"/>
      <c r="DI110" s="996"/>
      <c r="DJ110" s="996"/>
      <c r="DK110" s="996"/>
      <c r="DL110" s="996" t="s">
        <v>429</v>
      </c>
      <c r="DM110" s="996"/>
      <c r="DN110" s="996"/>
      <c r="DO110" s="996"/>
      <c r="DP110" s="996"/>
      <c r="DQ110" s="996" t="s">
        <v>429</v>
      </c>
      <c r="DR110" s="996"/>
      <c r="DS110" s="996"/>
      <c r="DT110" s="996"/>
      <c r="DU110" s="996"/>
      <c r="DV110" s="997" t="s">
        <v>429</v>
      </c>
      <c r="DW110" s="997"/>
      <c r="DX110" s="997"/>
      <c r="DY110" s="997"/>
      <c r="DZ110" s="998"/>
    </row>
    <row r="111" spans="1:131" s="226" customFormat="1" ht="26.25" customHeight="1" x14ac:dyDescent="0.2">
      <c r="A111" s="999" t="s">
        <v>430</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431</v>
      </c>
      <c r="AB111" s="1003"/>
      <c r="AC111" s="1003"/>
      <c r="AD111" s="1003"/>
      <c r="AE111" s="1004"/>
      <c r="AF111" s="1005" t="s">
        <v>431</v>
      </c>
      <c r="AG111" s="1003"/>
      <c r="AH111" s="1003"/>
      <c r="AI111" s="1003"/>
      <c r="AJ111" s="1004"/>
      <c r="AK111" s="1005" t="s">
        <v>128</v>
      </c>
      <c r="AL111" s="1003"/>
      <c r="AM111" s="1003"/>
      <c r="AN111" s="1003"/>
      <c r="AO111" s="1004"/>
      <c r="AP111" s="1006" t="s">
        <v>431</v>
      </c>
      <c r="AQ111" s="1007"/>
      <c r="AR111" s="1007"/>
      <c r="AS111" s="1007"/>
      <c r="AT111" s="1008"/>
      <c r="AU111" s="973"/>
      <c r="AV111" s="974"/>
      <c r="AW111" s="974"/>
      <c r="AX111" s="974"/>
      <c r="AY111" s="974"/>
      <c r="AZ111" s="987" t="s">
        <v>432</v>
      </c>
      <c r="BA111" s="988"/>
      <c r="BB111" s="988"/>
      <c r="BC111" s="988"/>
      <c r="BD111" s="988"/>
      <c r="BE111" s="988"/>
      <c r="BF111" s="988"/>
      <c r="BG111" s="988"/>
      <c r="BH111" s="988"/>
      <c r="BI111" s="988"/>
      <c r="BJ111" s="988"/>
      <c r="BK111" s="988"/>
      <c r="BL111" s="988"/>
      <c r="BM111" s="988"/>
      <c r="BN111" s="988"/>
      <c r="BO111" s="988"/>
      <c r="BP111" s="989"/>
      <c r="BQ111" s="990">
        <v>470004</v>
      </c>
      <c r="BR111" s="991"/>
      <c r="BS111" s="991"/>
      <c r="BT111" s="991"/>
      <c r="BU111" s="991"/>
      <c r="BV111" s="991">
        <v>470004</v>
      </c>
      <c r="BW111" s="991"/>
      <c r="BX111" s="991"/>
      <c r="BY111" s="991"/>
      <c r="BZ111" s="991"/>
      <c r="CA111" s="991">
        <v>379774</v>
      </c>
      <c r="CB111" s="991"/>
      <c r="CC111" s="991"/>
      <c r="CD111" s="991"/>
      <c r="CE111" s="991"/>
      <c r="CF111" s="985">
        <v>1.6</v>
      </c>
      <c r="CG111" s="986"/>
      <c r="CH111" s="986"/>
      <c r="CI111" s="986"/>
      <c r="CJ111" s="986"/>
      <c r="CK111" s="1013"/>
      <c r="CL111" s="1014"/>
      <c r="CM111" s="987" t="s">
        <v>433</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429</v>
      </c>
      <c r="DH111" s="991"/>
      <c r="DI111" s="991"/>
      <c r="DJ111" s="991"/>
      <c r="DK111" s="991"/>
      <c r="DL111" s="991" t="s">
        <v>128</v>
      </c>
      <c r="DM111" s="991"/>
      <c r="DN111" s="991"/>
      <c r="DO111" s="991"/>
      <c r="DP111" s="991"/>
      <c r="DQ111" s="991" t="s">
        <v>431</v>
      </c>
      <c r="DR111" s="991"/>
      <c r="DS111" s="991"/>
      <c r="DT111" s="991"/>
      <c r="DU111" s="991"/>
      <c r="DV111" s="992" t="s">
        <v>128</v>
      </c>
      <c r="DW111" s="992"/>
      <c r="DX111" s="992"/>
      <c r="DY111" s="992"/>
      <c r="DZ111" s="993"/>
    </row>
    <row r="112" spans="1:131" s="226" customFormat="1" ht="26.25" customHeight="1" x14ac:dyDescent="0.2">
      <c r="A112" s="1017" t="s">
        <v>434</v>
      </c>
      <c r="B112" s="1018"/>
      <c r="C112" s="988" t="s">
        <v>435</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128</v>
      </c>
      <c r="AB112" s="1024"/>
      <c r="AC112" s="1024"/>
      <c r="AD112" s="1024"/>
      <c r="AE112" s="1025"/>
      <c r="AF112" s="1026" t="s">
        <v>429</v>
      </c>
      <c r="AG112" s="1024"/>
      <c r="AH112" s="1024"/>
      <c r="AI112" s="1024"/>
      <c r="AJ112" s="1025"/>
      <c r="AK112" s="1026" t="s">
        <v>429</v>
      </c>
      <c r="AL112" s="1024"/>
      <c r="AM112" s="1024"/>
      <c r="AN112" s="1024"/>
      <c r="AO112" s="1025"/>
      <c r="AP112" s="1027" t="s">
        <v>128</v>
      </c>
      <c r="AQ112" s="1028"/>
      <c r="AR112" s="1028"/>
      <c r="AS112" s="1028"/>
      <c r="AT112" s="1029"/>
      <c r="AU112" s="973"/>
      <c r="AV112" s="974"/>
      <c r="AW112" s="974"/>
      <c r="AX112" s="974"/>
      <c r="AY112" s="974"/>
      <c r="AZ112" s="987" t="s">
        <v>436</v>
      </c>
      <c r="BA112" s="988"/>
      <c r="BB112" s="988"/>
      <c r="BC112" s="988"/>
      <c r="BD112" s="988"/>
      <c r="BE112" s="988"/>
      <c r="BF112" s="988"/>
      <c r="BG112" s="988"/>
      <c r="BH112" s="988"/>
      <c r="BI112" s="988"/>
      <c r="BJ112" s="988"/>
      <c r="BK112" s="988"/>
      <c r="BL112" s="988"/>
      <c r="BM112" s="988"/>
      <c r="BN112" s="988"/>
      <c r="BO112" s="988"/>
      <c r="BP112" s="989"/>
      <c r="BQ112" s="990">
        <v>4435252</v>
      </c>
      <c r="BR112" s="991"/>
      <c r="BS112" s="991"/>
      <c r="BT112" s="991"/>
      <c r="BU112" s="991"/>
      <c r="BV112" s="991">
        <v>3787211</v>
      </c>
      <c r="BW112" s="991"/>
      <c r="BX112" s="991"/>
      <c r="BY112" s="991"/>
      <c r="BZ112" s="991"/>
      <c r="CA112" s="991">
        <v>3260811</v>
      </c>
      <c r="CB112" s="991"/>
      <c r="CC112" s="991"/>
      <c r="CD112" s="991"/>
      <c r="CE112" s="991"/>
      <c r="CF112" s="985">
        <v>13.8</v>
      </c>
      <c r="CG112" s="986"/>
      <c r="CH112" s="986"/>
      <c r="CI112" s="986"/>
      <c r="CJ112" s="986"/>
      <c r="CK112" s="1013"/>
      <c r="CL112" s="1014"/>
      <c r="CM112" s="987" t="s">
        <v>437</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429</v>
      </c>
      <c r="DH112" s="991"/>
      <c r="DI112" s="991"/>
      <c r="DJ112" s="991"/>
      <c r="DK112" s="991"/>
      <c r="DL112" s="991" t="s">
        <v>128</v>
      </c>
      <c r="DM112" s="991"/>
      <c r="DN112" s="991"/>
      <c r="DO112" s="991"/>
      <c r="DP112" s="991"/>
      <c r="DQ112" s="991" t="s">
        <v>429</v>
      </c>
      <c r="DR112" s="991"/>
      <c r="DS112" s="991"/>
      <c r="DT112" s="991"/>
      <c r="DU112" s="991"/>
      <c r="DV112" s="992" t="s">
        <v>431</v>
      </c>
      <c r="DW112" s="992"/>
      <c r="DX112" s="992"/>
      <c r="DY112" s="992"/>
      <c r="DZ112" s="993"/>
    </row>
    <row r="113" spans="1:130" s="226" customFormat="1" ht="26.25" customHeight="1" x14ac:dyDescent="0.2">
      <c r="A113" s="1019"/>
      <c r="B113" s="1020"/>
      <c r="C113" s="988" t="s">
        <v>438</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431331</v>
      </c>
      <c r="AB113" s="1003"/>
      <c r="AC113" s="1003"/>
      <c r="AD113" s="1003"/>
      <c r="AE113" s="1004"/>
      <c r="AF113" s="1005">
        <v>399114</v>
      </c>
      <c r="AG113" s="1003"/>
      <c r="AH113" s="1003"/>
      <c r="AI113" s="1003"/>
      <c r="AJ113" s="1004"/>
      <c r="AK113" s="1005">
        <v>371393</v>
      </c>
      <c r="AL113" s="1003"/>
      <c r="AM113" s="1003"/>
      <c r="AN113" s="1003"/>
      <c r="AO113" s="1004"/>
      <c r="AP113" s="1006">
        <v>1.6</v>
      </c>
      <c r="AQ113" s="1007"/>
      <c r="AR113" s="1007"/>
      <c r="AS113" s="1007"/>
      <c r="AT113" s="1008"/>
      <c r="AU113" s="973"/>
      <c r="AV113" s="974"/>
      <c r="AW113" s="974"/>
      <c r="AX113" s="974"/>
      <c r="AY113" s="974"/>
      <c r="AZ113" s="987" t="s">
        <v>439</v>
      </c>
      <c r="BA113" s="988"/>
      <c r="BB113" s="988"/>
      <c r="BC113" s="988"/>
      <c r="BD113" s="988"/>
      <c r="BE113" s="988"/>
      <c r="BF113" s="988"/>
      <c r="BG113" s="988"/>
      <c r="BH113" s="988"/>
      <c r="BI113" s="988"/>
      <c r="BJ113" s="988"/>
      <c r="BK113" s="988"/>
      <c r="BL113" s="988"/>
      <c r="BM113" s="988"/>
      <c r="BN113" s="988"/>
      <c r="BO113" s="988"/>
      <c r="BP113" s="989"/>
      <c r="BQ113" s="990">
        <v>4268629</v>
      </c>
      <c r="BR113" s="991"/>
      <c r="BS113" s="991"/>
      <c r="BT113" s="991"/>
      <c r="BU113" s="991"/>
      <c r="BV113" s="991">
        <v>4231002</v>
      </c>
      <c r="BW113" s="991"/>
      <c r="BX113" s="991"/>
      <c r="BY113" s="991"/>
      <c r="BZ113" s="991"/>
      <c r="CA113" s="991">
        <v>4141393</v>
      </c>
      <c r="CB113" s="991"/>
      <c r="CC113" s="991"/>
      <c r="CD113" s="991"/>
      <c r="CE113" s="991"/>
      <c r="CF113" s="985">
        <v>17.5</v>
      </c>
      <c r="CG113" s="986"/>
      <c r="CH113" s="986"/>
      <c r="CI113" s="986"/>
      <c r="CJ113" s="986"/>
      <c r="CK113" s="1013"/>
      <c r="CL113" s="1014"/>
      <c r="CM113" s="987" t="s">
        <v>440</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128</v>
      </c>
      <c r="DH113" s="1024"/>
      <c r="DI113" s="1024"/>
      <c r="DJ113" s="1024"/>
      <c r="DK113" s="1025"/>
      <c r="DL113" s="1026" t="s">
        <v>128</v>
      </c>
      <c r="DM113" s="1024"/>
      <c r="DN113" s="1024"/>
      <c r="DO113" s="1024"/>
      <c r="DP113" s="1025"/>
      <c r="DQ113" s="1026" t="s">
        <v>128</v>
      </c>
      <c r="DR113" s="1024"/>
      <c r="DS113" s="1024"/>
      <c r="DT113" s="1024"/>
      <c r="DU113" s="1025"/>
      <c r="DV113" s="1027" t="s">
        <v>431</v>
      </c>
      <c r="DW113" s="1028"/>
      <c r="DX113" s="1028"/>
      <c r="DY113" s="1028"/>
      <c r="DZ113" s="1029"/>
    </row>
    <row r="114" spans="1:130" s="226" customFormat="1" ht="26.25" customHeight="1" x14ac:dyDescent="0.2">
      <c r="A114" s="1019"/>
      <c r="B114" s="1020"/>
      <c r="C114" s="988" t="s">
        <v>441</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52891</v>
      </c>
      <c r="AB114" s="1024"/>
      <c r="AC114" s="1024"/>
      <c r="AD114" s="1024"/>
      <c r="AE114" s="1025"/>
      <c r="AF114" s="1026">
        <v>116153</v>
      </c>
      <c r="AG114" s="1024"/>
      <c r="AH114" s="1024"/>
      <c r="AI114" s="1024"/>
      <c r="AJ114" s="1025"/>
      <c r="AK114" s="1026">
        <v>213060</v>
      </c>
      <c r="AL114" s="1024"/>
      <c r="AM114" s="1024"/>
      <c r="AN114" s="1024"/>
      <c r="AO114" s="1025"/>
      <c r="AP114" s="1027">
        <v>0.9</v>
      </c>
      <c r="AQ114" s="1028"/>
      <c r="AR114" s="1028"/>
      <c r="AS114" s="1028"/>
      <c r="AT114" s="1029"/>
      <c r="AU114" s="973"/>
      <c r="AV114" s="974"/>
      <c r="AW114" s="974"/>
      <c r="AX114" s="974"/>
      <c r="AY114" s="974"/>
      <c r="AZ114" s="987" t="s">
        <v>442</v>
      </c>
      <c r="BA114" s="988"/>
      <c r="BB114" s="988"/>
      <c r="BC114" s="988"/>
      <c r="BD114" s="988"/>
      <c r="BE114" s="988"/>
      <c r="BF114" s="988"/>
      <c r="BG114" s="988"/>
      <c r="BH114" s="988"/>
      <c r="BI114" s="988"/>
      <c r="BJ114" s="988"/>
      <c r="BK114" s="988"/>
      <c r="BL114" s="988"/>
      <c r="BM114" s="988"/>
      <c r="BN114" s="988"/>
      <c r="BO114" s="988"/>
      <c r="BP114" s="989"/>
      <c r="BQ114" s="990">
        <v>5239818</v>
      </c>
      <c r="BR114" s="991"/>
      <c r="BS114" s="991"/>
      <c r="BT114" s="991"/>
      <c r="BU114" s="991"/>
      <c r="BV114" s="991">
        <v>4891100</v>
      </c>
      <c r="BW114" s="991"/>
      <c r="BX114" s="991"/>
      <c r="BY114" s="991"/>
      <c r="BZ114" s="991"/>
      <c r="CA114" s="991">
        <v>4841879</v>
      </c>
      <c r="CB114" s="991"/>
      <c r="CC114" s="991"/>
      <c r="CD114" s="991"/>
      <c r="CE114" s="991"/>
      <c r="CF114" s="985">
        <v>20.5</v>
      </c>
      <c r="CG114" s="986"/>
      <c r="CH114" s="986"/>
      <c r="CI114" s="986"/>
      <c r="CJ114" s="986"/>
      <c r="CK114" s="1013"/>
      <c r="CL114" s="1014"/>
      <c r="CM114" s="987" t="s">
        <v>443</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128</v>
      </c>
      <c r="DH114" s="1024"/>
      <c r="DI114" s="1024"/>
      <c r="DJ114" s="1024"/>
      <c r="DK114" s="1025"/>
      <c r="DL114" s="1026" t="s">
        <v>429</v>
      </c>
      <c r="DM114" s="1024"/>
      <c r="DN114" s="1024"/>
      <c r="DO114" s="1024"/>
      <c r="DP114" s="1025"/>
      <c r="DQ114" s="1026" t="s">
        <v>128</v>
      </c>
      <c r="DR114" s="1024"/>
      <c r="DS114" s="1024"/>
      <c r="DT114" s="1024"/>
      <c r="DU114" s="1025"/>
      <c r="DV114" s="1027" t="s">
        <v>431</v>
      </c>
      <c r="DW114" s="1028"/>
      <c r="DX114" s="1028"/>
      <c r="DY114" s="1028"/>
      <c r="DZ114" s="1029"/>
    </row>
    <row r="115" spans="1:130" s="226" customFormat="1" ht="26.25" customHeight="1" x14ac:dyDescent="0.2">
      <c r="A115" s="1019"/>
      <c r="B115" s="1020"/>
      <c r="C115" s="988" t="s">
        <v>444</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429</v>
      </c>
      <c r="AB115" s="1003"/>
      <c r="AC115" s="1003"/>
      <c r="AD115" s="1003"/>
      <c r="AE115" s="1004"/>
      <c r="AF115" s="1005" t="s">
        <v>431</v>
      </c>
      <c r="AG115" s="1003"/>
      <c r="AH115" s="1003"/>
      <c r="AI115" s="1003"/>
      <c r="AJ115" s="1004"/>
      <c r="AK115" s="1005">
        <v>240072</v>
      </c>
      <c r="AL115" s="1003"/>
      <c r="AM115" s="1003"/>
      <c r="AN115" s="1003"/>
      <c r="AO115" s="1004"/>
      <c r="AP115" s="1006">
        <v>1</v>
      </c>
      <c r="AQ115" s="1007"/>
      <c r="AR115" s="1007"/>
      <c r="AS115" s="1007"/>
      <c r="AT115" s="1008"/>
      <c r="AU115" s="973"/>
      <c r="AV115" s="974"/>
      <c r="AW115" s="974"/>
      <c r="AX115" s="974"/>
      <c r="AY115" s="974"/>
      <c r="AZ115" s="987" t="s">
        <v>445</v>
      </c>
      <c r="BA115" s="988"/>
      <c r="BB115" s="988"/>
      <c r="BC115" s="988"/>
      <c r="BD115" s="988"/>
      <c r="BE115" s="988"/>
      <c r="BF115" s="988"/>
      <c r="BG115" s="988"/>
      <c r="BH115" s="988"/>
      <c r="BI115" s="988"/>
      <c r="BJ115" s="988"/>
      <c r="BK115" s="988"/>
      <c r="BL115" s="988"/>
      <c r="BM115" s="988"/>
      <c r="BN115" s="988"/>
      <c r="BO115" s="988"/>
      <c r="BP115" s="989"/>
      <c r="BQ115" s="990" t="s">
        <v>431</v>
      </c>
      <c r="BR115" s="991"/>
      <c r="BS115" s="991"/>
      <c r="BT115" s="991"/>
      <c r="BU115" s="991"/>
      <c r="BV115" s="991" t="s">
        <v>429</v>
      </c>
      <c r="BW115" s="991"/>
      <c r="BX115" s="991"/>
      <c r="BY115" s="991"/>
      <c r="BZ115" s="991"/>
      <c r="CA115" s="991" t="s">
        <v>429</v>
      </c>
      <c r="CB115" s="991"/>
      <c r="CC115" s="991"/>
      <c r="CD115" s="991"/>
      <c r="CE115" s="991"/>
      <c r="CF115" s="985" t="s">
        <v>429</v>
      </c>
      <c r="CG115" s="986"/>
      <c r="CH115" s="986"/>
      <c r="CI115" s="986"/>
      <c r="CJ115" s="986"/>
      <c r="CK115" s="1013"/>
      <c r="CL115" s="1014"/>
      <c r="CM115" s="987" t="s">
        <v>446</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v>470004</v>
      </c>
      <c r="DH115" s="1024"/>
      <c r="DI115" s="1024"/>
      <c r="DJ115" s="1024"/>
      <c r="DK115" s="1025"/>
      <c r="DL115" s="1026">
        <v>470004</v>
      </c>
      <c r="DM115" s="1024"/>
      <c r="DN115" s="1024"/>
      <c r="DO115" s="1024"/>
      <c r="DP115" s="1025"/>
      <c r="DQ115" s="1026">
        <v>379774</v>
      </c>
      <c r="DR115" s="1024"/>
      <c r="DS115" s="1024"/>
      <c r="DT115" s="1024"/>
      <c r="DU115" s="1025"/>
      <c r="DV115" s="1027">
        <v>1.6</v>
      </c>
      <c r="DW115" s="1028"/>
      <c r="DX115" s="1028"/>
      <c r="DY115" s="1028"/>
      <c r="DZ115" s="1029"/>
    </row>
    <row r="116" spans="1:130" s="226" customFormat="1" ht="26.25" customHeight="1" x14ac:dyDescent="0.2">
      <c r="A116" s="1021"/>
      <c r="B116" s="1022"/>
      <c r="C116" s="1030" t="s">
        <v>447</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706</v>
      </c>
      <c r="AB116" s="1024"/>
      <c r="AC116" s="1024"/>
      <c r="AD116" s="1024"/>
      <c r="AE116" s="1025"/>
      <c r="AF116" s="1026">
        <v>727</v>
      </c>
      <c r="AG116" s="1024"/>
      <c r="AH116" s="1024"/>
      <c r="AI116" s="1024"/>
      <c r="AJ116" s="1025"/>
      <c r="AK116" s="1026">
        <v>475</v>
      </c>
      <c r="AL116" s="1024"/>
      <c r="AM116" s="1024"/>
      <c r="AN116" s="1024"/>
      <c r="AO116" s="1025"/>
      <c r="AP116" s="1027">
        <v>0</v>
      </c>
      <c r="AQ116" s="1028"/>
      <c r="AR116" s="1028"/>
      <c r="AS116" s="1028"/>
      <c r="AT116" s="1029"/>
      <c r="AU116" s="973"/>
      <c r="AV116" s="974"/>
      <c r="AW116" s="974"/>
      <c r="AX116" s="974"/>
      <c r="AY116" s="974"/>
      <c r="AZ116" s="1032" t="s">
        <v>448</v>
      </c>
      <c r="BA116" s="1033"/>
      <c r="BB116" s="1033"/>
      <c r="BC116" s="1033"/>
      <c r="BD116" s="1033"/>
      <c r="BE116" s="1033"/>
      <c r="BF116" s="1033"/>
      <c r="BG116" s="1033"/>
      <c r="BH116" s="1033"/>
      <c r="BI116" s="1033"/>
      <c r="BJ116" s="1033"/>
      <c r="BK116" s="1033"/>
      <c r="BL116" s="1033"/>
      <c r="BM116" s="1033"/>
      <c r="BN116" s="1033"/>
      <c r="BO116" s="1033"/>
      <c r="BP116" s="1034"/>
      <c r="BQ116" s="990" t="s">
        <v>429</v>
      </c>
      <c r="BR116" s="991"/>
      <c r="BS116" s="991"/>
      <c r="BT116" s="991"/>
      <c r="BU116" s="991"/>
      <c r="BV116" s="991" t="s">
        <v>431</v>
      </c>
      <c r="BW116" s="991"/>
      <c r="BX116" s="991"/>
      <c r="BY116" s="991"/>
      <c r="BZ116" s="991"/>
      <c r="CA116" s="991" t="s">
        <v>128</v>
      </c>
      <c r="CB116" s="991"/>
      <c r="CC116" s="991"/>
      <c r="CD116" s="991"/>
      <c r="CE116" s="991"/>
      <c r="CF116" s="985" t="s">
        <v>128</v>
      </c>
      <c r="CG116" s="986"/>
      <c r="CH116" s="986"/>
      <c r="CI116" s="986"/>
      <c r="CJ116" s="986"/>
      <c r="CK116" s="1013"/>
      <c r="CL116" s="1014"/>
      <c r="CM116" s="987" t="s">
        <v>449</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128</v>
      </c>
      <c r="DH116" s="1024"/>
      <c r="DI116" s="1024"/>
      <c r="DJ116" s="1024"/>
      <c r="DK116" s="1025"/>
      <c r="DL116" s="1026" t="s">
        <v>429</v>
      </c>
      <c r="DM116" s="1024"/>
      <c r="DN116" s="1024"/>
      <c r="DO116" s="1024"/>
      <c r="DP116" s="1025"/>
      <c r="DQ116" s="1026" t="s">
        <v>429</v>
      </c>
      <c r="DR116" s="1024"/>
      <c r="DS116" s="1024"/>
      <c r="DT116" s="1024"/>
      <c r="DU116" s="1025"/>
      <c r="DV116" s="1027" t="s">
        <v>128</v>
      </c>
      <c r="DW116" s="1028"/>
      <c r="DX116" s="1028"/>
      <c r="DY116" s="1028"/>
      <c r="DZ116" s="1029"/>
    </row>
    <row r="117" spans="1:130" s="226" customFormat="1" ht="26.25" customHeight="1" x14ac:dyDescent="0.2">
      <c r="A117" s="977" t="s">
        <v>186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450</v>
      </c>
      <c r="Z117" s="959"/>
      <c r="AA117" s="1043">
        <v>2873993</v>
      </c>
      <c r="AB117" s="1044"/>
      <c r="AC117" s="1044"/>
      <c r="AD117" s="1044"/>
      <c r="AE117" s="1045"/>
      <c r="AF117" s="1046">
        <v>3017870</v>
      </c>
      <c r="AG117" s="1044"/>
      <c r="AH117" s="1044"/>
      <c r="AI117" s="1044"/>
      <c r="AJ117" s="1045"/>
      <c r="AK117" s="1046">
        <v>3583870</v>
      </c>
      <c r="AL117" s="1044"/>
      <c r="AM117" s="1044"/>
      <c r="AN117" s="1044"/>
      <c r="AO117" s="1045"/>
      <c r="AP117" s="1047"/>
      <c r="AQ117" s="1048"/>
      <c r="AR117" s="1048"/>
      <c r="AS117" s="1048"/>
      <c r="AT117" s="1049"/>
      <c r="AU117" s="973"/>
      <c r="AV117" s="974"/>
      <c r="AW117" s="974"/>
      <c r="AX117" s="974"/>
      <c r="AY117" s="974"/>
      <c r="AZ117" s="1039" t="s">
        <v>451</v>
      </c>
      <c r="BA117" s="1040"/>
      <c r="BB117" s="1040"/>
      <c r="BC117" s="1040"/>
      <c r="BD117" s="1040"/>
      <c r="BE117" s="1040"/>
      <c r="BF117" s="1040"/>
      <c r="BG117" s="1040"/>
      <c r="BH117" s="1040"/>
      <c r="BI117" s="1040"/>
      <c r="BJ117" s="1040"/>
      <c r="BK117" s="1040"/>
      <c r="BL117" s="1040"/>
      <c r="BM117" s="1040"/>
      <c r="BN117" s="1040"/>
      <c r="BO117" s="1040"/>
      <c r="BP117" s="1041"/>
      <c r="BQ117" s="990" t="s">
        <v>128</v>
      </c>
      <c r="BR117" s="991"/>
      <c r="BS117" s="991"/>
      <c r="BT117" s="991"/>
      <c r="BU117" s="991"/>
      <c r="BV117" s="991" t="s">
        <v>128</v>
      </c>
      <c r="BW117" s="991"/>
      <c r="BX117" s="991"/>
      <c r="BY117" s="991"/>
      <c r="BZ117" s="991"/>
      <c r="CA117" s="991" t="s">
        <v>128</v>
      </c>
      <c r="CB117" s="991"/>
      <c r="CC117" s="991"/>
      <c r="CD117" s="991"/>
      <c r="CE117" s="991"/>
      <c r="CF117" s="985" t="s">
        <v>128</v>
      </c>
      <c r="CG117" s="986"/>
      <c r="CH117" s="986"/>
      <c r="CI117" s="986"/>
      <c r="CJ117" s="986"/>
      <c r="CK117" s="1013"/>
      <c r="CL117" s="1014"/>
      <c r="CM117" s="987" t="s">
        <v>452</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128</v>
      </c>
      <c r="DH117" s="1024"/>
      <c r="DI117" s="1024"/>
      <c r="DJ117" s="1024"/>
      <c r="DK117" s="1025"/>
      <c r="DL117" s="1026" t="s">
        <v>128</v>
      </c>
      <c r="DM117" s="1024"/>
      <c r="DN117" s="1024"/>
      <c r="DO117" s="1024"/>
      <c r="DP117" s="1025"/>
      <c r="DQ117" s="1026" t="s">
        <v>128</v>
      </c>
      <c r="DR117" s="1024"/>
      <c r="DS117" s="1024"/>
      <c r="DT117" s="1024"/>
      <c r="DU117" s="1025"/>
      <c r="DV117" s="1027" t="s">
        <v>128</v>
      </c>
      <c r="DW117" s="1028"/>
      <c r="DX117" s="1028"/>
      <c r="DY117" s="1028"/>
      <c r="DZ117" s="1029"/>
    </row>
    <row r="118" spans="1:130" s="226" customFormat="1" ht="26.25" customHeight="1" x14ac:dyDescent="0.2">
      <c r="A118" s="977" t="s">
        <v>424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421</v>
      </c>
      <c r="AB118" s="958"/>
      <c r="AC118" s="958"/>
      <c r="AD118" s="958"/>
      <c r="AE118" s="959"/>
      <c r="AF118" s="957" t="s">
        <v>422</v>
      </c>
      <c r="AG118" s="958"/>
      <c r="AH118" s="958"/>
      <c r="AI118" s="958"/>
      <c r="AJ118" s="959"/>
      <c r="AK118" s="957" t="s">
        <v>304</v>
      </c>
      <c r="AL118" s="958"/>
      <c r="AM118" s="958"/>
      <c r="AN118" s="958"/>
      <c r="AO118" s="959"/>
      <c r="AP118" s="1035" t="s">
        <v>423</v>
      </c>
      <c r="AQ118" s="1036"/>
      <c r="AR118" s="1036"/>
      <c r="AS118" s="1036"/>
      <c r="AT118" s="1037"/>
      <c r="AU118" s="973"/>
      <c r="AV118" s="974"/>
      <c r="AW118" s="974"/>
      <c r="AX118" s="974"/>
      <c r="AY118" s="974"/>
      <c r="AZ118" s="1038" t="s">
        <v>453</v>
      </c>
      <c r="BA118" s="1030"/>
      <c r="BB118" s="1030"/>
      <c r="BC118" s="1030"/>
      <c r="BD118" s="1030"/>
      <c r="BE118" s="1030"/>
      <c r="BF118" s="1030"/>
      <c r="BG118" s="1030"/>
      <c r="BH118" s="1030"/>
      <c r="BI118" s="1030"/>
      <c r="BJ118" s="1030"/>
      <c r="BK118" s="1030"/>
      <c r="BL118" s="1030"/>
      <c r="BM118" s="1030"/>
      <c r="BN118" s="1030"/>
      <c r="BO118" s="1030"/>
      <c r="BP118" s="1031"/>
      <c r="BQ118" s="1064" t="s">
        <v>128</v>
      </c>
      <c r="BR118" s="1065"/>
      <c r="BS118" s="1065"/>
      <c r="BT118" s="1065"/>
      <c r="BU118" s="1065"/>
      <c r="BV118" s="1065" t="s">
        <v>128</v>
      </c>
      <c r="BW118" s="1065"/>
      <c r="BX118" s="1065"/>
      <c r="BY118" s="1065"/>
      <c r="BZ118" s="1065"/>
      <c r="CA118" s="1065" t="s">
        <v>128</v>
      </c>
      <c r="CB118" s="1065"/>
      <c r="CC118" s="1065"/>
      <c r="CD118" s="1065"/>
      <c r="CE118" s="1065"/>
      <c r="CF118" s="985" t="s">
        <v>128</v>
      </c>
      <c r="CG118" s="986"/>
      <c r="CH118" s="986"/>
      <c r="CI118" s="986"/>
      <c r="CJ118" s="986"/>
      <c r="CK118" s="1013"/>
      <c r="CL118" s="1014"/>
      <c r="CM118" s="987" t="s">
        <v>454</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128</v>
      </c>
      <c r="DH118" s="1024"/>
      <c r="DI118" s="1024"/>
      <c r="DJ118" s="1024"/>
      <c r="DK118" s="1025"/>
      <c r="DL118" s="1026" t="s">
        <v>128</v>
      </c>
      <c r="DM118" s="1024"/>
      <c r="DN118" s="1024"/>
      <c r="DO118" s="1024"/>
      <c r="DP118" s="1025"/>
      <c r="DQ118" s="1026" t="s">
        <v>128</v>
      </c>
      <c r="DR118" s="1024"/>
      <c r="DS118" s="1024"/>
      <c r="DT118" s="1024"/>
      <c r="DU118" s="1025"/>
      <c r="DV118" s="1027" t="s">
        <v>128</v>
      </c>
      <c r="DW118" s="1028"/>
      <c r="DX118" s="1028"/>
      <c r="DY118" s="1028"/>
      <c r="DZ118" s="1029"/>
    </row>
    <row r="119" spans="1:130" s="226" customFormat="1" ht="26.25" customHeight="1" x14ac:dyDescent="0.2">
      <c r="A119" s="1121" t="s">
        <v>427</v>
      </c>
      <c r="B119" s="1012"/>
      <c r="C119" s="994" t="s">
        <v>428</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128</v>
      </c>
      <c r="AB119" s="965"/>
      <c r="AC119" s="965"/>
      <c r="AD119" s="965"/>
      <c r="AE119" s="966"/>
      <c r="AF119" s="967" t="s">
        <v>455</v>
      </c>
      <c r="AG119" s="965"/>
      <c r="AH119" s="965"/>
      <c r="AI119" s="965"/>
      <c r="AJ119" s="966"/>
      <c r="AK119" s="967" t="s">
        <v>456</v>
      </c>
      <c r="AL119" s="965"/>
      <c r="AM119" s="965"/>
      <c r="AN119" s="965"/>
      <c r="AO119" s="966"/>
      <c r="AP119" s="968" t="s">
        <v>128</v>
      </c>
      <c r="AQ119" s="969"/>
      <c r="AR119" s="969"/>
      <c r="AS119" s="969"/>
      <c r="AT119" s="970"/>
      <c r="AU119" s="975"/>
      <c r="AV119" s="976"/>
      <c r="AW119" s="976"/>
      <c r="AX119" s="976"/>
      <c r="AY119" s="976"/>
      <c r="AZ119" s="247" t="s">
        <v>186</v>
      </c>
      <c r="BA119" s="247"/>
      <c r="BB119" s="247"/>
      <c r="BC119" s="247"/>
      <c r="BD119" s="247"/>
      <c r="BE119" s="247"/>
      <c r="BF119" s="247"/>
      <c r="BG119" s="247"/>
      <c r="BH119" s="247"/>
      <c r="BI119" s="247"/>
      <c r="BJ119" s="247"/>
      <c r="BK119" s="247"/>
      <c r="BL119" s="247"/>
      <c r="BM119" s="247"/>
      <c r="BN119" s="247"/>
      <c r="BO119" s="1042" t="s">
        <v>457</v>
      </c>
      <c r="BP119" s="1070"/>
      <c r="BQ119" s="1064">
        <v>42947843</v>
      </c>
      <c r="BR119" s="1065"/>
      <c r="BS119" s="1065"/>
      <c r="BT119" s="1065"/>
      <c r="BU119" s="1065"/>
      <c r="BV119" s="1065">
        <v>41792598</v>
      </c>
      <c r="BW119" s="1065"/>
      <c r="BX119" s="1065"/>
      <c r="BY119" s="1065"/>
      <c r="BZ119" s="1065"/>
      <c r="CA119" s="1065">
        <v>40535892</v>
      </c>
      <c r="CB119" s="1065"/>
      <c r="CC119" s="1065"/>
      <c r="CD119" s="1065"/>
      <c r="CE119" s="1065"/>
      <c r="CF119" s="1066"/>
      <c r="CG119" s="1067"/>
      <c r="CH119" s="1067"/>
      <c r="CI119" s="1067"/>
      <c r="CJ119" s="1068"/>
      <c r="CK119" s="1015"/>
      <c r="CL119" s="1016"/>
      <c r="CM119" s="1038" t="s">
        <v>458</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128</v>
      </c>
      <c r="DH119" s="1051"/>
      <c r="DI119" s="1051"/>
      <c r="DJ119" s="1051"/>
      <c r="DK119" s="1052"/>
      <c r="DL119" s="1050" t="s">
        <v>128</v>
      </c>
      <c r="DM119" s="1051"/>
      <c r="DN119" s="1051"/>
      <c r="DO119" s="1051"/>
      <c r="DP119" s="1052"/>
      <c r="DQ119" s="1050" t="s">
        <v>128</v>
      </c>
      <c r="DR119" s="1051"/>
      <c r="DS119" s="1051"/>
      <c r="DT119" s="1051"/>
      <c r="DU119" s="1052"/>
      <c r="DV119" s="1053" t="s">
        <v>128</v>
      </c>
      <c r="DW119" s="1054"/>
      <c r="DX119" s="1054"/>
      <c r="DY119" s="1054"/>
      <c r="DZ119" s="1055"/>
    </row>
    <row r="120" spans="1:130" s="226" customFormat="1" ht="26.25" customHeight="1" x14ac:dyDescent="0.2">
      <c r="A120" s="1122"/>
      <c r="B120" s="1014"/>
      <c r="C120" s="987" t="s">
        <v>433</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128</v>
      </c>
      <c r="AB120" s="1024"/>
      <c r="AC120" s="1024"/>
      <c r="AD120" s="1024"/>
      <c r="AE120" s="1025"/>
      <c r="AF120" s="1026" t="s">
        <v>128</v>
      </c>
      <c r="AG120" s="1024"/>
      <c r="AH120" s="1024"/>
      <c r="AI120" s="1024"/>
      <c r="AJ120" s="1025"/>
      <c r="AK120" s="1026" t="s">
        <v>128</v>
      </c>
      <c r="AL120" s="1024"/>
      <c r="AM120" s="1024"/>
      <c r="AN120" s="1024"/>
      <c r="AO120" s="1025"/>
      <c r="AP120" s="1027" t="s">
        <v>128</v>
      </c>
      <c r="AQ120" s="1028"/>
      <c r="AR120" s="1028"/>
      <c r="AS120" s="1028"/>
      <c r="AT120" s="1029"/>
      <c r="AU120" s="1056" t="s">
        <v>459</v>
      </c>
      <c r="AV120" s="1057"/>
      <c r="AW120" s="1057"/>
      <c r="AX120" s="1057"/>
      <c r="AY120" s="1058"/>
      <c r="AZ120" s="994" t="s">
        <v>460</v>
      </c>
      <c r="BA120" s="962"/>
      <c r="BB120" s="962"/>
      <c r="BC120" s="962"/>
      <c r="BD120" s="962"/>
      <c r="BE120" s="962"/>
      <c r="BF120" s="962"/>
      <c r="BG120" s="962"/>
      <c r="BH120" s="962"/>
      <c r="BI120" s="962"/>
      <c r="BJ120" s="962"/>
      <c r="BK120" s="962"/>
      <c r="BL120" s="962"/>
      <c r="BM120" s="962"/>
      <c r="BN120" s="962"/>
      <c r="BO120" s="962"/>
      <c r="BP120" s="963"/>
      <c r="BQ120" s="995">
        <v>3349607</v>
      </c>
      <c r="BR120" s="996"/>
      <c r="BS120" s="996"/>
      <c r="BT120" s="996"/>
      <c r="BU120" s="996"/>
      <c r="BV120" s="996">
        <v>4102926</v>
      </c>
      <c r="BW120" s="996"/>
      <c r="BX120" s="996"/>
      <c r="BY120" s="996"/>
      <c r="BZ120" s="996"/>
      <c r="CA120" s="996">
        <v>5892929</v>
      </c>
      <c r="CB120" s="996"/>
      <c r="CC120" s="996"/>
      <c r="CD120" s="996"/>
      <c r="CE120" s="996"/>
      <c r="CF120" s="1009">
        <v>24.9</v>
      </c>
      <c r="CG120" s="1010"/>
      <c r="CH120" s="1010"/>
      <c r="CI120" s="1010"/>
      <c r="CJ120" s="1010"/>
      <c r="CK120" s="1071" t="s">
        <v>461</v>
      </c>
      <c r="CL120" s="1072"/>
      <c r="CM120" s="1072"/>
      <c r="CN120" s="1072"/>
      <c r="CO120" s="1073"/>
      <c r="CP120" s="1079" t="s">
        <v>406</v>
      </c>
      <c r="CQ120" s="1080"/>
      <c r="CR120" s="1080"/>
      <c r="CS120" s="1080"/>
      <c r="CT120" s="1080"/>
      <c r="CU120" s="1080"/>
      <c r="CV120" s="1080"/>
      <c r="CW120" s="1080"/>
      <c r="CX120" s="1080"/>
      <c r="CY120" s="1080"/>
      <c r="CZ120" s="1080"/>
      <c r="DA120" s="1080"/>
      <c r="DB120" s="1080"/>
      <c r="DC120" s="1080"/>
      <c r="DD120" s="1080"/>
      <c r="DE120" s="1080"/>
      <c r="DF120" s="1081"/>
      <c r="DG120" s="995">
        <v>4421442</v>
      </c>
      <c r="DH120" s="996"/>
      <c r="DI120" s="996"/>
      <c r="DJ120" s="996"/>
      <c r="DK120" s="996"/>
      <c r="DL120" s="996">
        <v>3774442</v>
      </c>
      <c r="DM120" s="996"/>
      <c r="DN120" s="996"/>
      <c r="DO120" s="996"/>
      <c r="DP120" s="996"/>
      <c r="DQ120" s="996">
        <v>3244472</v>
      </c>
      <c r="DR120" s="996"/>
      <c r="DS120" s="996"/>
      <c r="DT120" s="996"/>
      <c r="DU120" s="996"/>
      <c r="DV120" s="997">
        <v>13.7</v>
      </c>
      <c r="DW120" s="997"/>
      <c r="DX120" s="997"/>
      <c r="DY120" s="997"/>
      <c r="DZ120" s="998"/>
    </row>
    <row r="121" spans="1:130" s="226" customFormat="1" ht="26.25" customHeight="1" x14ac:dyDescent="0.2">
      <c r="A121" s="1122"/>
      <c r="B121" s="1014"/>
      <c r="C121" s="1039" t="s">
        <v>462</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128</v>
      </c>
      <c r="AB121" s="1024"/>
      <c r="AC121" s="1024"/>
      <c r="AD121" s="1024"/>
      <c r="AE121" s="1025"/>
      <c r="AF121" s="1026" t="s">
        <v>128</v>
      </c>
      <c r="AG121" s="1024"/>
      <c r="AH121" s="1024"/>
      <c r="AI121" s="1024"/>
      <c r="AJ121" s="1025"/>
      <c r="AK121" s="1026" t="s">
        <v>463</v>
      </c>
      <c r="AL121" s="1024"/>
      <c r="AM121" s="1024"/>
      <c r="AN121" s="1024"/>
      <c r="AO121" s="1025"/>
      <c r="AP121" s="1027" t="s">
        <v>455</v>
      </c>
      <c r="AQ121" s="1028"/>
      <c r="AR121" s="1028"/>
      <c r="AS121" s="1028"/>
      <c r="AT121" s="1029"/>
      <c r="AU121" s="1059"/>
      <c r="AV121" s="1060"/>
      <c r="AW121" s="1060"/>
      <c r="AX121" s="1060"/>
      <c r="AY121" s="1061"/>
      <c r="AZ121" s="987" t="s">
        <v>464</v>
      </c>
      <c r="BA121" s="988"/>
      <c r="BB121" s="988"/>
      <c r="BC121" s="988"/>
      <c r="BD121" s="988"/>
      <c r="BE121" s="988"/>
      <c r="BF121" s="988"/>
      <c r="BG121" s="988"/>
      <c r="BH121" s="988"/>
      <c r="BI121" s="988"/>
      <c r="BJ121" s="988"/>
      <c r="BK121" s="988"/>
      <c r="BL121" s="988"/>
      <c r="BM121" s="988"/>
      <c r="BN121" s="988"/>
      <c r="BO121" s="988"/>
      <c r="BP121" s="989"/>
      <c r="BQ121" s="990">
        <v>5083349</v>
      </c>
      <c r="BR121" s="991"/>
      <c r="BS121" s="991"/>
      <c r="BT121" s="991"/>
      <c r="BU121" s="991"/>
      <c r="BV121" s="991">
        <v>4654959</v>
      </c>
      <c r="BW121" s="991"/>
      <c r="BX121" s="991"/>
      <c r="BY121" s="991"/>
      <c r="BZ121" s="991"/>
      <c r="CA121" s="991">
        <v>4199960</v>
      </c>
      <c r="CB121" s="991"/>
      <c r="CC121" s="991"/>
      <c r="CD121" s="991"/>
      <c r="CE121" s="991"/>
      <c r="CF121" s="985">
        <v>17.8</v>
      </c>
      <c r="CG121" s="986"/>
      <c r="CH121" s="986"/>
      <c r="CI121" s="986"/>
      <c r="CJ121" s="986"/>
      <c r="CK121" s="1074"/>
      <c r="CL121" s="1075"/>
      <c r="CM121" s="1075"/>
      <c r="CN121" s="1075"/>
      <c r="CO121" s="1076"/>
      <c r="CP121" s="1084" t="s">
        <v>404</v>
      </c>
      <c r="CQ121" s="1085"/>
      <c r="CR121" s="1085"/>
      <c r="CS121" s="1085"/>
      <c r="CT121" s="1085"/>
      <c r="CU121" s="1085"/>
      <c r="CV121" s="1085"/>
      <c r="CW121" s="1085"/>
      <c r="CX121" s="1085"/>
      <c r="CY121" s="1085"/>
      <c r="CZ121" s="1085"/>
      <c r="DA121" s="1085"/>
      <c r="DB121" s="1085"/>
      <c r="DC121" s="1085"/>
      <c r="DD121" s="1085"/>
      <c r="DE121" s="1085"/>
      <c r="DF121" s="1086"/>
      <c r="DG121" s="990">
        <v>13810</v>
      </c>
      <c r="DH121" s="991"/>
      <c r="DI121" s="991"/>
      <c r="DJ121" s="991"/>
      <c r="DK121" s="991"/>
      <c r="DL121" s="991">
        <v>12769</v>
      </c>
      <c r="DM121" s="991"/>
      <c r="DN121" s="991"/>
      <c r="DO121" s="991"/>
      <c r="DP121" s="991"/>
      <c r="DQ121" s="991">
        <v>16339</v>
      </c>
      <c r="DR121" s="991"/>
      <c r="DS121" s="991"/>
      <c r="DT121" s="991"/>
      <c r="DU121" s="991"/>
      <c r="DV121" s="992">
        <v>0.1</v>
      </c>
      <c r="DW121" s="992"/>
      <c r="DX121" s="992"/>
      <c r="DY121" s="992"/>
      <c r="DZ121" s="993"/>
    </row>
    <row r="122" spans="1:130" s="226" customFormat="1" ht="26.25" customHeight="1" x14ac:dyDescent="0.2">
      <c r="A122" s="1122"/>
      <c r="B122" s="1014"/>
      <c r="C122" s="987" t="s">
        <v>443</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128</v>
      </c>
      <c r="AB122" s="1024"/>
      <c r="AC122" s="1024"/>
      <c r="AD122" s="1024"/>
      <c r="AE122" s="1025"/>
      <c r="AF122" s="1026" t="s">
        <v>128</v>
      </c>
      <c r="AG122" s="1024"/>
      <c r="AH122" s="1024"/>
      <c r="AI122" s="1024"/>
      <c r="AJ122" s="1025"/>
      <c r="AK122" s="1026" t="s">
        <v>128</v>
      </c>
      <c r="AL122" s="1024"/>
      <c r="AM122" s="1024"/>
      <c r="AN122" s="1024"/>
      <c r="AO122" s="1025"/>
      <c r="AP122" s="1027" t="s">
        <v>465</v>
      </c>
      <c r="AQ122" s="1028"/>
      <c r="AR122" s="1028"/>
      <c r="AS122" s="1028"/>
      <c r="AT122" s="1029"/>
      <c r="AU122" s="1059"/>
      <c r="AV122" s="1060"/>
      <c r="AW122" s="1060"/>
      <c r="AX122" s="1060"/>
      <c r="AY122" s="1061"/>
      <c r="AZ122" s="1038" t="s">
        <v>466</v>
      </c>
      <c r="BA122" s="1030"/>
      <c r="BB122" s="1030"/>
      <c r="BC122" s="1030"/>
      <c r="BD122" s="1030"/>
      <c r="BE122" s="1030"/>
      <c r="BF122" s="1030"/>
      <c r="BG122" s="1030"/>
      <c r="BH122" s="1030"/>
      <c r="BI122" s="1030"/>
      <c r="BJ122" s="1030"/>
      <c r="BK122" s="1030"/>
      <c r="BL122" s="1030"/>
      <c r="BM122" s="1030"/>
      <c r="BN122" s="1030"/>
      <c r="BO122" s="1030"/>
      <c r="BP122" s="1031"/>
      <c r="BQ122" s="1064">
        <v>28494917</v>
      </c>
      <c r="BR122" s="1065"/>
      <c r="BS122" s="1065"/>
      <c r="BT122" s="1065"/>
      <c r="BU122" s="1065"/>
      <c r="BV122" s="1065">
        <v>27720730</v>
      </c>
      <c r="BW122" s="1065"/>
      <c r="BX122" s="1065"/>
      <c r="BY122" s="1065"/>
      <c r="BZ122" s="1065"/>
      <c r="CA122" s="1065">
        <v>27312925</v>
      </c>
      <c r="CB122" s="1065"/>
      <c r="CC122" s="1065"/>
      <c r="CD122" s="1065"/>
      <c r="CE122" s="1065"/>
      <c r="CF122" s="1082">
        <v>115.5</v>
      </c>
      <c r="CG122" s="1083"/>
      <c r="CH122" s="1083"/>
      <c r="CI122" s="1083"/>
      <c r="CJ122" s="1083"/>
      <c r="CK122" s="1074"/>
      <c r="CL122" s="1075"/>
      <c r="CM122" s="1075"/>
      <c r="CN122" s="1075"/>
      <c r="CO122" s="1076"/>
      <c r="CP122" s="1084" t="s">
        <v>402</v>
      </c>
      <c r="CQ122" s="1085"/>
      <c r="CR122" s="1085"/>
      <c r="CS122" s="1085"/>
      <c r="CT122" s="1085"/>
      <c r="CU122" s="1085"/>
      <c r="CV122" s="1085"/>
      <c r="CW122" s="1085"/>
      <c r="CX122" s="1085"/>
      <c r="CY122" s="1085"/>
      <c r="CZ122" s="1085"/>
      <c r="DA122" s="1085"/>
      <c r="DB122" s="1085"/>
      <c r="DC122" s="1085"/>
      <c r="DD122" s="1085"/>
      <c r="DE122" s="1085"/>
      <c r="DF122" s="1086"/>
      <c r="DG122" s="990" t="s">
        <v>128</v>
      </c>
      <c r="DH122" s="991"/>
      <c r="DI122" s="991"/>
      <c r="DJ122" s="991"/>
      <c r="DK122" s="991"/>
      <c r="DL122" s="991" t="s">
        <v>128</v>
      </c>
      <c r="DM122" s="991"/>
      <c r="DN122" s="991"/>
      <c r="DO122" s="991"/>
      <c r="DP122" s="991"/>
      <c r="DQ122" s="991" t="s">
        <v>128</v>
      </c>
      <c r="DR122" s="991"/>
      <c r="DS122" s="991"/>
      <c r="DT122" s="991"/>
      <c r="DU122" s="991"/>
      <c r="DV122" s="992" t="s">
        <v>465</v>
      </c>
      <c r="DW122" s="992"/>
      <c r="DX122" s="992"/>
      <c r="DY122" s="992"/>
      <c r="DZ122" s="993"/>
    </row>
    <row r="123" spans="1:130" s="226" customFormat="1" ht="26.25" customHeight="1" x14ac:dyDescent="0.2">
      <c r="A123" s="1122"/>
      <c r="B123" s="1014"/>
      <c r="C123" s="987" t="s">
        <v>449</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128</v>
      </c>
      <c r="AB123" s="1024"/>
      <c r="AC123" s="1024"/>
      <c r="AD123" s="1024"/>
      <c r="AE123" s="1025"/>
      <c r="AF123" s="1026" t="s">
        <v>128</v>
      </c>
      <c r="AG123" s="1024"/>
      <c r="AH123" s="1024"/>
      <c r="AI123" s="1024"/>
      <c r="AJ123" s="1025"/>
      <c r="AK123" s="1026" t="s">
        <v>128</v>
      </c>
      <c r="AL123" s="1024"/>
      <c r="AM123" s="1024"/>
      <c r="AN123" s="1024"/>
      <c r="AO123" s="1025"/>
      <c r="AP123" s="1027" t="s">
        <v>128</v>
      </c>
      <c r="AQ123" s="1028"/>
      <c r="AR123" s="1028"/>
      <c r="AS123" s="1028"/>
      <c r="AT123" s="1029"/>
      <c r="AU123" s="1062"/>
      <c r="AV123" s="1063"/>
      <c r="AW123" s="1063"/>
      <c r="AX123" s="1063"/>
      <c r="AY123" s="1063"/>
      <c r="AZ123" s="247" t="s">
        <v>186</v>
      </c>
      <c r="BA123" s="247"/>
      <c r="BB123" s="247"/>
      <c r="BC123" s="247"/>
      <c r="BD123" s="247"/>
      <c r="BE123" s="247"/>
      <c r="BF123" s="247"/>
      <c r="BG123" s="247"/>
      <c r="BH123" s="247"/>
      <c r="BI123" s="247"/>
      <c r="BJ123" s="247"/>
      <c r="BK123" s="247"/>
      <c r="BL123" s="247"/>
      <c r="BM123" s="247"/>
      <c r="BN123" s="247"/>
      <c r="BO123" s="1042" t="s">
        <v>467</v>
      </c>
      <c r="BP123" s="1070"/>
      <c r="BQ123" s="1128">
        <v>36927873</v>
      </c>
      <c r="BR123" s="1129"/>
      <c r="BS123" s="1129"/>
      <c r="BT123" s="1129"/>
      <c r="BU123" s="1129"/>
      <c r="BV123" s="1129">
        <v>36478615</v>
      </c>
      <c r="BW123" s="1129"/>
      <c r="BX123" s="1129"/>
      <c r="BY123" s="1129"/>
      <c r="BZ123" s="1129"/>
      <c r="CA123" s="1129">
        <v>37405814</v>
      </c>
      <c r="CB123" s="1129"/>
      <c r="CC123" s="1129"/>
      <c r="CD123" s="1129"/>
      <c r="CE123" s="1129"/>
      <c r="CF123" s="1066"/>
      <c r="CG123" s="1067"/>
      <c r="CH123" s="1067"/>
      <c r="CI123" s="1067"/>
      <c r="CJ123" s="1068"/>
      <c r="CK123" s="1074"/>
      <c r="CL123" s="1075"/>
      <c r="CM123" s="1075"/>
      <c r="CN123" s="1075"/>
      <c r="CO123" s="1076"/>
      <c r="CP123" s="1084" t="s">
        <v>468</v>
      </c>
      <c r="CQ123" s="1085"/>
      <c r="CR123" s="1085"/>
      <c r="CS123" s="1085"/>
      <c r="CT123" s="1085"/>
      <c r="CU123" s="1085"/>
      <c r="CV123" s="1085"/>
      <c r="CW123" s="1085"/>
      <c r="CX123" s="1085"/>
      <c r="CY123" s="1085"/>
      <c r="CZ123" s="1085"/>
      <c r="DA123" s="1085"/>
      <c r="DB123" s="1085"/>
      <c r="DC123" s="1085"/>
      <c r="DD123" s="1085"/>
      <c r="DE123" s="1085"/>
      <c r="DF123" s="1086"/>
      <c r="DG123" s="1023" t="s">
        <v>128</v>
      </c>
      <c r="DH123" s="1024"/>
      <c r="DI123" s="1024"/>
      <c r="DJ123" s="1024"/>
      <c r="DK123" s="1025"/>
      <c r="DL123" s="1026" t="s">
        <v>128</v>
      </c>
      <c r="DM123" s="1024"/>
      <c r="DN123" s="1024"/>
      <c r="DO123" s="1024"/>
      <c r="DP123" s="1025"/>
      <c r="DQ123" s="1026" t="s">
        <v>455</v>
      </c>
      <c r="DR123" s="1024"/>
      <c r="DS123" s="1024"/>
      <c r="DT123" s="1024"/>
      <c r="DU123" s="1025"/>
      <c r="DV123" s="1027" t="s">
        <v>128</v>
      </c>
      <c r="DW123" s="1028"/>
      <c r="DX123" s="1028"/>
      <c r="DY123" s="1028"/>
      <c r="DZ123" s="1029"/>
    </row>
    <row r="124" spans="1:130" s="226" customFormat="1" ht="26.25" customHeight="1" thickBot="1" x14ac:dyDescent="0.25">
      <c r="A124" s="1122"/>
      <c r="B124" s="1014"/>
      <c r="C124" s="987" t="s">
        <v>452</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128</v>
      </c>
      <c r="AB124" s="1024"/>
      <c r="AC124" s="1024"/>
      <c r="AD124" s="1024"/>
      <c r="AE124" s="1025"/>
      <c r="AF124" s="1026" t="s">
        <v>128</v>
      </c>
      <c r="AG124" s="1024"/>
      <c r="AH124" s="1024"/>
      <c r="AI124" s="1024"/>
      <c r="AJ124" s="1025"/>
      <c r="AK124" s="1026" t="s">
        <v>128</v>
      </c>
      <c r="AL124" s="1024"/>
      <c r="AM124" s="1024"/>
      <c r="AN124" s="1024"/>
      <c r="AO124" s="1025"/>
      <c r="AP124" s="1027" t="s">
        <v>128</v>
      </c>
      <c r="AQ124" s="1028"/>
      <c r="AR124" s="1028"/>
      <c r="AS124" s="1028"/>
      <c r="AT124" s="1029"/>
      <c r="AU124" s="1124" t="s">
        <v>469</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28.2</v>
      </c>
      <c r="BR124" s="1092"/>
      <c r="BS124" s="1092"/>
      <c r="BT124" s="1092"/>
      <c r="BU124" s="1092"/>
      <c r="BV124" s="1092">
        <v>24.1</v>
      </c>
      <c r="BW124" s="1092"/>
      <c r="BX124" s="1092"/>
      <c r="BY124" s="1092"/>
      <c r="BZ124" s="1092"/>
      <c r="CA124" s="1092">
        <v>13.2</v>
      </c>
      <c r="CB124" s="1092"/>
      <c r="CC124" s="1092"/>
      <c r="CD124" s="1092"/>
      <c r="CE124" s="1092"/>
      <c r="CF124" s="1093"/>
      <c r="CG124" s="1094"/>
      <c r="CH124" s="1094"/>
      <c r="CI124" s="1094"/>
      <c r="CJ124" s="1095"/>
      <c r="CK124" s="1077"/>
      <c r="CL124" s="1077"/>
      <c r="CM124" s="1077"/>
      <c r="CN124" s="1077"/>
      <c r="CO124" s="1078"/>
      <c r="CP124" s="1084" t="s">
        <v>470</v>
      </c>
      <c r="CQ124" s="1085"/>
      <c r="CR124" s="1085"/>
      <c r="CS124" s="1085"/>
      <c r="CT124" s="1085"/>
      <c r="CU124" s="1085"/>
      <c r="CV124" s="1085"/>
      <c r="CW124" s="1085"/>
      <c r="CX124" s="1085"/>
      <c r="CY124" s="1085"/>
      <c r="CZ124" s="1085"/>
      <c r="DA124" s="1085"/>
      <c r="DB124" s="1085"/>
      <c r="DC124" s="1085"/>
      <c r="DD124" s="1085"/>
      <c r="DE124" s="1085"/>
      <c r="DF124" s="1086"/>
      <c r="DG124" s="1069" t="s">
        <v>128</v>
      </c>
      <c r="DH124" s="1051"/>
      <c r="DI124" s="1051"/>
      <c r="DJ124" s="1051"/>
      <c r="DK124" s="1052"/>
      <c r="DL124" s="1050" t="s">
        <v>455</v>
      </c>
      <c r="DM124" s="1051"/>
      <c r="DN124" s="1051"/>
      <c r="DO124" s="1051"/>
      <c r="DP124" s="1052"/>
      <c r="DQ124" s="1050" t="s">
        <v>463</v>
      </c>
      <c r="DR124" s="1051"/>
      <c r="DS124" s="1051"/>
      <c r="DT124" s="1051"/>
      <c r="DU124" s="1052"/>
      <c r="DV124" s="1053" t="s">
        <v>128</v>
      </c>
      <c r="DW124" s="1054"/>
      <c r="DX124" s="1054"/>
      <c r="DY124" s="1054"/>
      <c r="DZ124" s="1055"/>
    </row>
    <row r="125" spans="1:130" s="226" customFormat="1" ht="26.25" customHeight="1" x14ac:dyDescent="0.2">
      <c r="A125" s="1122"/>
      <c r="B125" s="1014"/>
      <c r="C125" s="987" t="s">
        <v>454</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471</v>
      </c>
      <c r="AB125" s="1024"/>
      <c r="AC125" s="1024"/>
      <c r="AD125" s="1024"/>
      <c r="AE125" s="1025"/>
      <c r="AF125" s="1026" t="s">
        <v>128</v>
      </c>
      <c r="AG125" s="1024"/>
      <c r="AH125" s="1024"/>
      <c r="AI125" s="1024"/>
      <c r="AJ125" s="1025"/>
      <c r="AK125" s="1026" t="s">
        <v>456</v>
      </c>
      <c r="AL125" s="1024"/>
      <c r="AM125" s="1024"/>
      <c r="AN125" s="1024"/>
      <c r="AO125" s="1025"/>
      <c r="AP125" s="1027" t="s">
        <v>455</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472</v>
      </c>
      <c r="CL125" s="1072"/>
      <c r="CM125" s="1072"/>
      <c r="CN125" s="1072"/>
      <c r="CO125" s="1073"/>
      <c r="CP125" s="994" t="s">
        <v>473</v>
      </c>
      <c r="CQ125" s="962"/>
      <c r="CR125" s="962"/>
      <c r="CS125" s="962"/>
      <c r="CT125" s="962"/>
      <c r="CU125" s="962"/>
      <c r="CV125" s="962"/>
      <c r="CW125" s="962"/>
      <c r="CX125" s="962"/>
      <c r="CY125" s="962"/>
      <c r="CZ125" s="962"/>
      <c r="DA125" s="962"/>
      <c r="DB125" s="962"/>
      <c r="DC125" s="962"/>
      <c r="DD125" s="962"/>
      <c r="DE125" s="962"/>
      <c r="DF125" s="963"/>
      <c r="DG125" s="995" t="s">
        <v>128</v>
      </c>
      <c r="DH125" s="996"/>
      <c r="DI125" s="996"/>
      <c r="DJ125" s="996"/>
      <c r="DK125" s="996"/>
      <c r="DL125" s="996" t="s">
        <v>128</v>
      </c>
      <c r="DM125" s="996"/>
      <c r="DN125" s="996"/>
      <c r="DO125" s="996"/>
      <c r="DP125" s="996"/>
      <c r="DQ125" s="996" t="s">
        <v>128</v>
      </c>
      <c r="DR125" s="996"/>
      <c r="DS125" s="996"/>
      <c r="DT125" s="996"/>
      <c r="DU125" s="996"/>
      <c r="DV125" s="997" t="s">
        <v>128</v>
      </c>
      <c r="DW125" s="997"/>
      <c r="DX125" s="997"/>
      <c r="DY125" s="997"/>
      <c r="DZ125" s="998"/>
    </row>
    <row r="126" spans="1:130" s="226" customFormat="1" ht="26.25" customHeight="1" thickBot="1" x14ac:dyDescent="0.25">
      <c r="A126" s="1122"/>
      <c r="B126" s="1014"/>
      <c r="C126" s="987" t="s">
        <v>458</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128</v>
      </c>
      <c r="AB126" s="1024"/>
      <c r="AC126" s="1024"/>
      <c r="AD126" s="1024"/>
      <c r="AE126" s="1025"/>
      <c r="AF126" s="1026" t="s">
        <v>128</v>
      </c>
      <c r="AG126" s="1024"/>
      <c r="AH126" s="1024"/>
      <c r="AI126" s="1024"/>
      <c r="AJ126" s="1025"/>
      <c r="AK126" s="1026">
        <v>240072</v>
      </c>
      <c r="AL126" s="1024"/>
      <c r="AM126" s="1024"/>
      <c r="AN126" s="1024"/>
      <c r="AO126" s="1025"/>
      <c r="AP126" s="1027">
        <v>1</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474</v>
      </c>
      <c r="CQ126" s="988"/>
      <c r="CR126" s="988"/>
      <c r="CS126" s="988"/>
      <c r="CT126" s="988"/>
      <c r="CU126" s="988"/>
      <c r="CV126" s="988"/>
      <c r="CW126" s="988"/>
      <c r="CX126" s="988"/>
      <c r="CY126" s="988"/>
      <c r="CZ126" s="988"/>
      <c r="DA126" s="988"/>
      <c r="DB126" s="988"/>
      <c r="DC126" s="988"/>
      <c r="DD126" s="988"/>
      <c r="DE126" s="988"/>
      <c r="DF126" s="989"/>
      <c r="DG126" s="990" t="s">
        <v>128</v>
      </c>
      <c r="DH126" s="991"/>
      <c r="DI126" s="991"/>
      <c r="DJ126" s="991"/>
      <c r="DK126" s="991"/>
      <c r="DL126" s="991" t="s">
        <v>128</v>
      </c>
      <c r="DM126" s="991"/>
      <c r="DN126" s="991"/>
      <c r="DO126" s="991"/>
      <c r="DP126" s="991"/>
      <c r="DQ126" s="991" t="s">
        <v>128</v>
      </c>
      <c r="DR126" s="991"/>
      <c r="DS126" s="991"/>
      <c r="DT126" s="991"/>
      <c r="DU126" s="991"/>
      <c r="DV126" s="992" t="s">
        <v>128</v>
      </c>
      <c r="DW126" s="992"/>
      <c r="DX126" s="992"/>
      <c r="DY126" s="992"/>
      <c r="DZ126" s="993"/>
    </row>
    <row r="127" spans="1:130" s="226" customFormat="1" ht="26.25" customHeight="1" x14ac:dyDescent="0.2">
      <c r="A127" s="1123"/>
      <c r="B127" s="1016"/>
      <c r="C127" s="1038" t="s">
        <v>475</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128</v>
      </c>
      <c r="AB127" s="1024"/>
      <c r="AC127" s="1024"/>
      <c r="AD127" s="1024"/>
      <c r="AE127" s="1025"/>
      <c r="AF127" s="1026" t="s">
        <v>463</v>
      </c>
      <c r="AG127" s="1024"/>
      <c r="AH127" s="1024"/>
      <c r="AI127" s="1024"/>
      <c r="AJ127" s="1025"/>
      <c r="AK127" s="1026" t="s">
        <v>455</v>
      </c>
      <c r="AL127" s="1024"/>
      <c r="AM127" s="1024"/>
      <c r="AN127" s="1024"/>
      <c r="AO127" s="1025"/>
      <c r="AP127" s="1027" t="s">
        <v>463</v>
      </c>
      <c r="AQ127" s="1028"/>
      <c r="AR127" s="1028"/>
      <c r="AS127" s="1028"/>
      <c r="AT127" s="1029"/>
      <c r="AU127" s="228"/>
      <c r="AV127" s="228"/>
      <c r="AW127" s="228"/>
      <c r="AX127" s="1096" t="s">
        <v>476</v>
      </c>
      <c r="AY127" s="1097"/>
      <c r="AZ127" s="1097"/>
      <c r="BA127" s="1097"/>
      <c r="BB127" s="1097"/>
      <c r="BC127" s="1097"/>
      <c r="BD127" s="1097"/>
      <c r="BE127" s="1098"/>
      <c r="BF127" s="1099" t="s">
        <v>477</v>
      </c>
      <c r="BG127" s="1097"/>
      <c r="BH127" s="1097"/>
      <c r="BI127" s="1097"/>
      <c r="BJ127" s="1097"/>
      <c r="BK127" s="1097"/>
      <c r="BL127" s="1098"/>
      <c r="BM127" s="1099" t="s">
        <v>478</v>
      </c>
      <c r="BN127" s="1097"/>
      <c r="BO127" s="1097"/>
      <c r="BP127" s="1097"/>
      <c r="BQ127" s="1097"/>
      <c r="BR127" s="1097"/>
      <c r="BS127" s="1098"/>
      <c r="BT127" s="1099" t="s">
        <v>479</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480</v>
      </c>
      <c r="CQ127" s="988"/>
      <c r="CR127" s="988"/>
      <c r="CS127" s="988"/>
      <c r="CT127" s="988"/>
      <c r="CU127" s="988"/>
      <c r="CV127" s="988"/>
      <c r="CW127" s="988"/>
      <c r="CX127" s="988"/>
      <c r="CY127" s="988"/>
      <c r="CZ127" s="988"/>
      <c r="DA127" s="988"/>
      <c r="DB127" s="988"/>
      <c r="DC127" s="988"/>
      <c r="DD127" s="988"/>
      <c r="DE127" s="988"/>
      <c r="DF127" s="989"/>
      <c r="DG127" s="990" t="s">
        <v>128</v>
      </c>
      <c r="DH127" s="991"/>
      <c r="DI127" s="991"/>
      <c r="DJ127" s="991"/>
      <c r="DK127" s="991"/>
      <c r="DL127" s="991" t="s">
        <v>128</v>
      </c>
      <c r="DM127" s="991"/>
      <c r="DN127" s="991"/>
      <c r="DO127" s="991"/>
      <c r="DP127" s="991"/>
      <c r="DQ127" s="991" t="s">
        <v>128</v>
      </c>
      <c r="DR127" s="991"/>
      <c r="DS127" s="991"/>
      <c r="DT127" s="991"/>
      <c r="DU127" s="991"/>
      <c r="DV127" s="992" t="s">
        <v>128</v>
      </c>
      <c r="DW127" s="992"/>
      <c r="DX127" s="992"/>
      <c r="DY127" s="992"/>
      <c r="DZ127" s="993"/>
    </row>
    <row r="128" spans="1:130" s="226" customFormat="1" ht="26.25" customHeight="1" thickBot="1" x14ac:dyDescent="0.25">
      <c r="A128" s="1106" t="s">
        <v>481</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482</v>
      </c>
      <c r="X128" s="1108"/>
      <c r="Y128" s="1108"/>
      <c r="Z128" s="1109"/>
      <c r="AA128" s="1110">
        <v>481576</v>
      </c>
      <c r="AB128" s="1111"/>
      <c r="AC128" s="1111"/>
      <c r="AD128" s="1111"/>
      <c r="AE128" s="1112"/>
      <c r="AF128" s="1113">
        <v>462073</v>
      </c>
      <c r="AG128" s="1111"/>
      <c r="AH128" s="1111"/>
      <c r="AI128" s="1111"/>
      <c r="AJ128" s="1112"/>
      <c r="AK128" s="1113">
        <v>682082</v>
      </c>
      <c r="AL128" s="1111"/>
      <c r="AM128" s="1111"/>
      <c r="AN128" s="1111"/>
      <c r="AO128" s="1112"/>
      <c r="AP128" s="1114"/>
      <c r="AQ128" s="1115"/>
      <c r="AR128" s="1115"/>
      <c r="AS128" s="1115"/>
      <c r="AT128" s="1116"/>
      <c r="AU128" s="228"/>
      <c r="AV128" s="228"/>
      <c r="AW128" s="228"/>
      <c r="AX128" s="961" t="s">
        <v>483</v>
      </c>
      <c r="AY128" s="962"/>
      <c r="AZ128" s="962"/>
      <c r="BA128" s="962"/>
      <c r="BB128" s="962"/>
      <c r="BC128" s="962"/>
      <c r="BD128" s="962"/>
      <c r="BE128" s="963"/>
      <c r="BF128" s="1117" t="s">
        <v>128</v>
      </c>
      <c r="BG128" s="1118"/>
      <c r="BH128" s="1118"/>
      <c r="BI128" s="1118"/>
      <c r="BJ128" s="1118"/>
      <c r="BK128" s="1118"/>
      <c r="BL128" s="1119"/>
      <c r="BM128" s="1117">
        <v>12.01</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484</v>
      </c>
      <c r="CQ128" s="791"/>
      <c r="CR128" s="791"/>
      <c r="CS128" s="791"/>
      <c r="CT128" s="791"/>
      <c r="CU128" s="791"/>
      <c r="CV128" s="791"/>
      <c r="CW128" s="791"/>
      <c r="CX128" s="791"/>
      <c r="CY128" s="791"/>
      <c r="CZ128" s="791"/>
      <c r="DA128" s="791"/>
      <c r="DB128" s="791"/>
      <c r="DC128" s="791"/>
      <c r="DD128" s="791"/>
      <c r="DE128" s="791"/>
      <c r="DF128" s="1101"/>
      <c r="DG128" s="1102" t="s">
        <v>128</v>
      </c>
      <c r="DH128" s="1103"/>
      <c r="DI128" s="1103"/>
      <c r="DJ128" s="1103"/>
      <c r="DK128" s="1103"/>
      <c r="DL128" s="1103" t="s">
        <v>128</v>
      </c>
      <c r="DM128" s="1103"/>
      <c r="DN128" s="1103"/>
      <c r="DO128" s="1103"/>
      <c r="DP128" s="1103"/>
      <c r="DQ128" s="1103" t="s">
        <v>456</v>
      </c>
      <c r="DR128" s="1103"/>
      <c r="DS128" s="1103"/>
      <c r="DT128" s="1103"/>
      <c r="DU128" s="1103"/>
      <c r="DV128" s="1104" t="s">
        <v>128</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485</v>
      </c>
      <c r="X129" s="1136"/>
      <c r="Y129" s="1136"/>
      <c r="Z129" s="1137"/>
      <c r="AA129" s="1023">
        <v>23836718</v>
      </c>
      <c r="AB129" s="1024"/>
      <c r="AC129" s="1024"/>
      <c r="AD129" s="1024"/>
      <c r="AE129" s="1025"/>
      <c r="AF129" s="1026">
        <v>24488939</v>
      </c>
      <c r="AG129" s="1024"/>
      <c r="AH129" s="1024"/>
      <c r="AI129" s="1024"/>
      <c r="AJ129" s="1025"/>
      <c r="AK129" s="1026">
        <v>26180885</v>
      </c>
      <c r="AL129" s="1024"/>
      <c r="AM129" s="1024"/>
      <c r="AN129" s="1024"/>
      <c r="AO129" s="1025"/>
      <c r="AP129" s="1138"/>
      <c r="AQ129" s="1139"/>
      <c r="AR129" s="1139"/>
      <c r="AS129" s="1139"/>
      <c r="AT129" s="1140"/>
      <c r="AU129" s="229"/>
      <c r="AV129" s="229"/>
      <c r="AW129" s="229"/>
      <c r="AX129" s="1130" t="s">
        <v>486</v>
      </c>
      <c r="AY129" s="988"/>
      <c r="AZ129" s="988"/>
      <c r="BA129" s="988"/>
      <c r="BB129" s="988"/>
      <c r="BC129" s="988"/>
      <c r="BD129" s="988"/>
      <c r="BE129" s="989"/>
      <c r="BF129" s="1131" t="s">
        <v>456</v>
      </c>
      <c r="BG129" s="1132"/>
      <c r="BH129" s="1132"/>
      <c r="BI129" s="1132"/>
      <c r="BJ129" s="1132"/>
      <c r="BK129" s="1132"/>
      <c r="BL129" s="1133"/>
      <c r="BM129" s="1131">
        <v>17.010000000000002</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487</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488</v>
      </c>
      <c r="X130" s="1136"/>
      <c r="Y130" s="1136"/>
      <c r="Z130" s="1137"/>
      <c r="AA130" s="1023">
        <v>2502638</v>
      </c>
      <c r="AB130" s="1024"/>
      <c r="AC130" s="1024"/>
      <c r="AD130" s="1024"/>
      <c r="AE130" s="1025"/>
      <c r="AF130" s="1026">
        <v>2453724</v>
      </c>
      <c r="AG130" s="1024"/>
      <c r="AH130" s="1024"/>
      <c r="AI130" s="1024"/>
      <c r="AJ130" s="1025"/>
      <c r="AK130" s="1026">
        <v>2523758</v>
      </c>
      <c r="AL130" s="1024"/>
      <c r="AM130" s="1024"/>
      <c r="AN130" s="1024"/>
      <c r="AO130" s="1025"/>
      <c r="AP130" s="1138"/>
      <c r="AQ130" s="1139"/>
      <c r="AR130" s="1139"/>
      <c r="AS130" s="1139"/>
      <c r="AT130" s="1140"/>
      <c r="AU130" s="229"/>
      <c r="AV130" s="229"/>
      <c r="AW130" s="229"/>
      <c r="AX130" s="1130" t="s">
        <v>489</v>
      </c>
      <c r="AY130" s="988"/>
      <c r="AZ130" s="988"/>
      <c r="BA130" s="988"/>
      <c r="BB130" s="988"/>
      <c r="BC130" s="988"/>
      <c r="BD130" s="988"/>
      <c r="BE130" s="989"/>
      <c r="BF130" s="1166">
        <v>0.5</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490</v>
      </c>
      <c r="X131" s="1173"/>
      <c r="Y131" s="1173"/>
      <c r="Z131" s="1174"/>
      <c r="AA131" s="1069">
        <v>21334080</v>
      </c>
      <c r="AB131" s="1051"/>
      <c r="AC131" s="1051"/>
      <c r="AD131" s="1051"/>
      <c r="AE131" s="1052"/>
      <c r="AF131" s="1050">
        <v>22035215</v>
      </c>
      <c r="AG131" s="1051"/>
      <c r="AH131" s="1051"/>
      <c r="AI131" s="1051"/>
      <c r="AJ131" s="1052"/>
      <c r="AK131" s="1050">
        <v>23657127</v>
      </c>
      <c r="AL131" s="1051"/>
      <c r="AM131" s="1051"/>
      <c r="AN131" s="1051"/>
      <c r="AO131" s="1052"/>
      <c r="AP131" s="1175"/>
      <c r="AQ131" s="1176"/>
      <c r="AR131" s="1176"/>
      <c r="AS131" s="1176"/>
      <c r="AT131" s="1177"/>
      <c r="AU131" s="229"/>
      <c r="AV131" s="229"/>
      <c r="AW131" s="229"/>
      <c r="AX131" s="1148" t="s">
        <v>491</v>
      </c>
      <c r="AY131" s="791"/>
      <c r="AZ131" s="791"/>
      <c r="BA131" s="791"/>
      <c r="BB131" s="791"/>
      <c r="BC131" s="791"/>
      <c r="BD131" s="791"/>
      <c r="BE131" s="1101"/>
      <c r="BF131" s="1149">
        <v>13.2</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492</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493</v>
      </c>
      <c r="W132" s="1159"/>
      <c r="X132" s="1159"/>
      <c r="Y132" s="1159"/>
      <c r="Z132" s="1160"/>
      <c r="AA132" s="1161">
        <v>-0.51664285499999996</v>
      </c>
      <c r="AB132" s="1162"/>
      <c r="AC132" s="1162"/>
      <c r="AD132" s="1162"/>
      <c r="AE132" s="1163"/>
      <c r="AF132" s="1164">
        <v>0.46322670300000002</v>
      </c>
      <c r="AG132" s="1162"/>
      <c r="AH132" s="1162"/>
      <c r="AI132" s="1162"/>
      <c r="AJ132" s="1163"/>
      <c r="AK132" s="1164">
        <v>1.5979539700000001</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494</v>
      </c>
      <c r="W133" s="1142"/>
      <c r="X133" s="1142"/>
      <c r="Y133" s="1142"/>
      <c r="Z133" s="1143"/>
      <c r="AA133" s="1144">
        <v>0.2</v>
      </c>
      <c r="AB133" s="1145"/>
      <c r="AC133" s="1145"/>
      <c r="AD133" s="1145"/>
      <c r="AE133" s="1146"/>
      <c r="AF133" s="1144">
        <v>0</v>
      </c>
      <c r="AG133" s="1145"/>
      <c r="AH133" s="1145"/>
      <c r="AI133" s="1145"/>
      <c r="AJ133" s="1146"/>
      <c r="AK133" s="1144">
        <v>0.5</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3YfC9oumxPMgg9wPkp38Hv/iLNWVhewX868CHoGu6nRUVTJI85SGOJMuA80PmNO2mrGSR7ddvyFONk5pKMbBQA==" saltValue="shrjRs53iy8qbAd0N0NA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wtA7n+Er/CnakvOyPSqx3xfycMpPon3C00VvfkXGhiHFNYNdx73NS9iqjfyZOJxCn0/V0xqu/8mNqz+4YOoaHw==" saltValue="HQVtN/9pMfRYoOwP5B6Vz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YO/dbFq7EBWB9BUoF0LcHVVFrJcVBoEOiXwI7P8ZKNwXGUaDJhGDhWUWl/bHgFCU7ccjsi6AmjmPxIf/DPtzA==" saltValue="nfISmheMD0PZf5ttLhegK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498</v>
      </c>
      <c r="AP7" s="268"/>
      <c r="AQ7" s="269" t="s">
        <v>499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500</v>
      </c>
      <c r="AQ8" s="275" t="s">
        <v>501</v>
      </c>
      <c r="AR8" s="276" t="s">
        <v>502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503</v>
      </c>
      <c r="AL9" s="1182"/>
      <c r="AM9" s="1182"/>
      <c r="AN9" s="1183"/>
      <c r="AO9" s="277">
        <v>7761215</v>
      </c>
      <c r="AP9" s="277">
        <v>58927</v>
      </c>
      <c r="AQ9" s="278">
        <v>62021</v>
      </c>
      <c r="AR9" s="279">
        <v>-5</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504</v>
      </c>
      <c r="AL10" s="1182"/>
      <c r="AM10" s="1182"/>
      <c r="AN10" s="1183"/>
      <c r="AO10" s="280">
        <v>180494</v>
      </c>
      <c r="AP10" s="280">
        <v>1370</v>
      </c>
      <c r="AQ10" s="281">
        <v>4339</v>
      </c>
      <c r="AR10" s="282">
        <v>-68.400000000000006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505</v>
      </c>
      <c r="AL11" s="1182"/>
      <c r="AM11" s="1182"/>
      <c r="AN11" s="1183"/>
      <c r="AO11" s="280">
        <v>34599</v>
      </c>
      <c r="AP11" s="280">
        <v>263</v>
      </c>
      <c r="AQ11" s="281">
        <v>554</v>
      </c>
      <c r="AR11" s="282">
        <v>-52.5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506</v>
      </c>
      <c r="AL12" s="1182"/>
      <c r="AM12" s="1182"/>
      <c r="AN12" s="1183"/>
      <c r="AO12" s="280" t="s">
        <v>507</v>
      </c>
      <c r="AP12" s="280" t="s">
        <v>507</v>
      </c>
      <c r="AQ12" s="281">
        <v>17</v>
      </c>
      <c r="AR12" s="282" t="s">
        <v>507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508</v>
      </c>
      <c r="AL13" s="1182"/>
      <c r="AM13" s="1182"/>
      <c r="AN13" s="1183"/>
      <c r="AO13" s="280">
        <v>325107</v>
      </c>
      <c r="AP13" s="280">
        <v>2468</v>
      </c>
      <c r="AQ13" s="281">
        <v>2525</v>
      </c>
      <c r="AR13" s="282">
        <v>-2.2999999999999998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509</v>
      </c>
      <c r="AL14" s="1182"/>
      <c r="AM14" s="1182"/>
      <c r="AN14" s="1183"/>
      <c r="AO14" s="280">
        <v>32540</v>
      </c>
      <c r="AP14" s="280">
        <v>247</v>
      </c>
      <c r="AQ14" s="281">
        <v>1158</v>
      </c>
      <c r="AR14" s="282">
        <v>-78.7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510</v>
      </c>
      <c r="AL15" s="1185"/>
      <c r="AM15" s="1185"/>
      <c r="AN15" s="1186"/>
      <c r="AO15" s="280">
        <v>-477011</v>
      </c>
      <c r="AP15" s="280">
        <v>-3622</v>
      </c>
      <c r="AQ15" s="281">
        <v>-4174</v>
      </c>
      <c r="AR15" s="282">
        <v>-13.2</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186</v>
      </c>
      <c r="AL16" s="1185"/>
      <c r="AM16" s="1185"/>
      <c r="AN16" s="1186"/>
      <c r="AO16" s="280">
        <v>7856944</v>
      </c>
      <c r="AP16" s="280">
        <v>59654</v>
      </c>
      <c r="AQ16" s="281">
        <v>66439</v>
      </c>
      <c r="AR16" s="282">
        <v>-10.199999999999999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512</v>
      </c>
      <c r="AP20" s="289" t="s">
        <v>513</v>
      </c>
      <c r="AQ20" s="290" t="s">
        <v>514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515</v>
      </c>
      <c r="AL21" s="1188"/>
      <c r="AM21" s="1188"/>
      <c r="AN21" s="1189"/>
      <c r="AO21" s="293">
        <v>5.56</v>
      </c>
      <c r="AP21" s="294">
        <v>6.1</v>
      </c>
      <c r="AQ21" s="295">
        <v>-0.54</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516</v>
      </c>
      <c r="AL22" s="1188"/>
      <c r="AM22" s="1188"/>
      <c r="AN22" s="1189"/>
      <c r="AO22" s="298">
        <v>102.8</v>
      </c>
      <c r="AP22" s="299">
        <v>99</v>
      </c>
      <c r="AQ22" s="300">
        <v>3.8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517</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518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498</v>
      </c>
      <c r="AP30" s="268"/>
      <c r="AQ30" s="269" t="s">
        <v>499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500</v>
      </c>
      <c r="AQ31" s="275" t="s">
        <v>501</v>
      </c>
      <c r="AR31" s="276" t="s">
        <v>502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520</v>
      </c>
      <c r="AL32" s="1196"/>
      <c r="AM32" s="1196"/>
      <c r="AN32" s="1197"/>
      <c r="AO32" s="308">
        <v>2758870</v>
      </c>
      <c r="AP32" s="308">
        <v>20947</v>
      </c>
      <c r="AQ32" s="309">
        <v>33147</v>
      </c>
      <c r="AR32" s="310">
        <v>-36.799999999999997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521</v>
      </c>
      <c r="AL33" s="1196"/>
      <c r="AM33" s="1196"/>
      <c r="AN33" s="1197"/>
      <c r="AO33" s="308" t="s">
        <v>507</v>
      </c>
      <c r="AP33" s="308" t="s">
        <v>507</v>
      </c>
      <c r="AQ33" s="309">
        <v>7</v>
      </c>
      <c r="AR33" s="310" t="s">
        <v>507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522</v>
      </c>
      <c r="AL34" s="1196"/>
      <c r="AM34" s="1196"/>
      <c r="AN34" s="1197"/>
      <c r="AO34" s="308" t="s">
        <v>507</v>
      </c>
      <c r="AP34" s="308" t="s">
        <v>507</v>
      </c>
      <c r="AQ34" s="309">
        <v>24</v>
      </c>
      <c r="AR34" s="310" t="s">
        <v>507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523</v>
      </c>
      <c r="AL35" s="1196"/>
      <c r="AM35" s="1196"/>
      <c r="AN35" s="1197"/>
      <c r="AO35" s="308">
        <v>371393</v>
      </c>
      <c r="AP35" s="308">
        <v>2820</v>
      </c>
      <c r="AQ35" s="309">
        <v>5872</v>
      </c>
      <c r="AR35" s="310">
        <v>-52</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524</v>
      </c>
      <c r="AL36" s="1196"/>
      <c r="AM36" s="1196"/>
      <c r="AN36" s="1197"/>
      <c r="AO36" s="308">
        <v>213060</v>
      </c>
      <c r="AP36" s="308">
        <v>1618</v>
      </c>
      <c r="AQ36" s="309">
        <v>1168</v>
      </c>
      <c r="AR36" s="310">
        <v>38.5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525</v>
      </c>
      <c r="AL37" s="1196"/>
      <c r="AM37" s="1196"/>
      <c r="AN37" s="1197"/>
      <c r="AO37" s="308">
        <v>240072</v>
      </c>
      <c r="AP37" s="308">
        <v>1823</v>
      </c>
      <c r="AQ37" s="309">
        <v>720</v>
      </c>
      <c r="AR37" s="310">
        <v>153.19999999999999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526</v>
      </c>
      <c r="AL38" s="1199"/>
      <c r="AM38" s="1199"/>
      <c r="AN38" s="1200"/>
      <c r="AO38" s="311">
        <v>475</v>
      </c>
      <c r="AP38" s="311">
        <v>4</v>
      </c>
      <c r="AQ38" s="312">
        <v>1</v>
      </c>
      <c r="AR38" s="300">
        <v>300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527</v>
      </c>
      <c r="AL39" s="1199"/>
      <c r="AM39" s="1199"/>
      <c r="AN39" s="1200"/>
      <c r="AO39" s="308">
        <v>-682082</v>
      </c>
      <c r="AP39" s="308">
        <v>-5179</v>
      </c>
      <c r="AQ39" s="309">
        <v>-6245</v>
      </c>
      <c r="AR39" s="310">
        <v>-17.100000000000001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528</v>
      </c>
      <c r="AL40" s="1196"/>
      <c r="AM40" s="1196"/>
      <c r="AN40" s="1197"/>
      <c r="AO40" s="308">
        <v>-2523758</v>
      </c>
      <c r="AP40" s="308">
        <v>-19162</v>
      </c>
      <c r="AQ40" s="309">
        <v>-25563</v>
      </c>
      <c r="AR40" s="310">
        <v>-25</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297</v>
      </c>
      <c r="AL41" s="1202"/>
      <c r="AM41" s="1202"/>
      <c r="AN41" s="1203"/>
      <c r="AO41" s="308">
        <v>378030</v>
      </c>
      <c r="AP41" s="308">
        <v>2870</v>
      </c>
      <c r="AQ41" s="309">
        <v>9130</v>
      </c>
      <c r="AR41" s="310">
        <v>-68.599999999999994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498</v>
      </c>
      <c r="AN49" s="1192" t="s">
        <v>532</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533</v>
      </c>
      <c r="AO50" s="325" t="s">
        <v>534</v>
      </c>
      <c r="AP50" s="326" t="s">
        <v>535</v>
      </c>
      <c r="AQ50" s="327" t="s">
        <v>536</v>
      </c>
      <c r="AR50" s="328" t="s">
        <v>537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538</v>
      </c>
      <c r="AL51" s="321"/>
      <c r="AM51" s="329">
        <v>4296374</v>
      </c>
      <c r="AN51" s="330">
        <v>32918</v>
      </c>
      <c r="AO51" s="331">
        <v>25.6</v>
      </c>
      <c r="AP51" s="332">
        <v>42651</v>
      </c>
      <c r="AQ51" s="333">
        <v>4.3</v>
      </c>
      <c r="AR51" s="334">
        <v>21.3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539</v>
      </c>
      <c r="AM52" s="337">
        <v>2027202</v>
      </c>
      <c r="AN52" s="338">
        <v>15532</v>
      </c>
      <c r="AO52" s="339">
        <v>2.2000000000000002</v>
      </c>
      <c r="AP52" s="340">
        <v>22675</v>
      </c>
      <c r="AQ52" s="341">
        <v>-5.9</v>
      </c>
      <c r="AR52" s="342">
        <v>8.1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540</v>
      </c>
      <c r="AL53" s="321"/>
      <c r="AM53" s="329">
        <v>3082128</v>
      </c>
      <c r="AN53" s="330">
        <v>23534</v>
      </c>
      <c r="AO53" s="331">
        <v>-28.5</v>
      </c>
      <c r="AP53" s="332">
        <v>43226</v>
      </c>
      <c r="AQ53" s="333">
        <v>1.3</v>
      </c>
      <c r="AR53" s="334">
        <v>-29.8</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539</v>
      </c>
      <c r="AM54" s="337">
        <v>1733224</v>
      </c>
      <c r="AN54" s="338">
        <v>13234</v>
      </c>
      <c r="AO54" s="339">
        <v>-14.8</v>
      </c>
      <c r="AP54" s="340">
        <v>22622</v>
      </c>
      <c r="AQ54" s="341">
        <v>-0.2</v>
      </c>
      <c r="AR54" s="342">
        <v>-14.6</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541</v>
      </c>
      <c r="AL55" s="321"/>
      <c r="AM55" s="329">
        <v>2219313</v>
      </c>
      <c r="AN55" s="330">
        <v>16852</v>
      </c>
      <c r="AO55" s="331">
        <v>-28.4</v>
      </c>
      <c r="AP55" s="332">
        <v>42836</v>
      </c>
      <c r="AQ55" s="333">
        <v>-0.9</v>
      </c>
      <c r="AR55" s="334">
        <v>-27.5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539</v>
      </c>
      <c r="AM56" s="337">
        <v>1599958</v>
      </c>
      <c r="AN56" s="338">
        <v>12149</v>
      </c>
      <c r="AO56" s="339">
        <v>-8.1999999999999993</v>
      </c>
      <c r="AP56" s="340">
        <v>22936</v>
      </c>
      <c r="AQ56" s="341">
        <v>1.4</v>
      </c>
      <c r="AR56" s="342">
        <v>-9.6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542</v>
      </c>
      <c r="AL57" s="321"/>
      <c r="AM57" s="329">
        <v>1897021</v>
      </c>
      <c r="AN57" s="330">
        <v>14388</v>
      </c>
      <c r="AO57" s="331">
        <v>-14.6</v>
      </c>
      <c r="AP57" s="332">
        <v>44161</v>
      </c>
      <c r="AQ57" s="333">
        <v>3.1</v>
      </c>
      <c r="AR57" s="334">
        <v>-17.7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539</v>
      </c>
      <c r="AM58" s="337">
        <v>1179579</v>
      </c>
      <c r="AN58" s="338">
        <v>8947</v>
      </c>
      <c r="AO58" s="339">
        <v>-26.4</v>
      </c>
      <c r="AP58" s="340">
        <v>23644</v>
      </c>
      <c r="AQ58" s="341">
        <v>3.1</v>
      </c>
      <c r="AR58" s="342">
        <v>-29.5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543</v>
      </c>
      <c r="AL59" s="321"/>
      <c r="AM59" s="329">
        <v>1843220</v>
      </c>
      <c r="AN59" s="330">
        <v>13995</v>
      </c>
      <c r="AO59" s="331">
        <v>-2.7</v>
      </c>
      <c r="AP59" s="332">
        <v>43955</v>
      </c>
      <c r="AQ59" s="333">
        <v>-0.5</v>
      </c>
      <c r="AR59" s="334">
        <v>-2.2000000000000002</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539</v>
      </c>
      <c r="AM60" s="337">
        <v>958105</v>
      </c>
      <c r="AN60" s="338">
        <v>7274</v>
      </c>
      <c r="AO60" s="339">
        <v>-18.7</v>
      </c>
      <c r="AP60" s="340">
        <v>21318</v>
      </c>
      <c r="AQ60" s="341">
        <v>-9.8000000000000007</v>
      </c>
      <c r="AR60" s="342">
        <v>-8.9</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544</v>
      </c>
      <c r="AL61" s="343"/>
      <c r="AM61" s="344">
        <v>2667611</v>
      </c>
      <c r="AN61" s="345">
        <v>20337</v>
      </c>
      <c r="AO61" s="346">
        <v>-9.6999999999999993</v>
      </c>
      <c r="AP61" s="347">
        <v>43366</v>
      </c>
      <c r="AQ61" s="348">
        <v>1.5</v>
      </c>
      <c r="AR61" s="334">
        <v>-11.2</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539</v>
      </c>
      <c r="AM62" s="337">
        <v>1499614</v>
      </c>
      <c r="AN62" s="338">
        <v>11427</v>
      </c>
      <c r="AO62" s="339">
        <v>-13.2</v>
      </c>
      <c r="AP62" s="340">
        <v>22639</v>
      </c>
      <c r="AQ62" s="341">
        <v>-2.2999999999999998</v>
      </c>
      <c r="AR62" s="342">
        <v>-10.9</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W8cBkHA+yGlI7BmwW+I5JkvXIgWZ2VtaoJaoYWgocvp67mesJCX/idCDXVHaXKf0irhBEoFUpuDJwlZLgmToYA==" saltValue="amZiFVEfFv2+2h1Y2LWw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546</v>
      </c>
    </row>
    <row r="120" spans="125:125" ht="13.5" hidden="1" customHeight="1" x14ac:dyDescent="0.2"/>
    <row r="121" spans="125:125" ht="13.5" hidden="1" customHeight="1" x14ac:dyDescent="0.2">
      <c r="DU121" s="255"/>
    </row>
  </sheetData>
  <sheetProtection algorithmName="SHA-512" hashValue="xI0YBjBc/NwtAQzz1lixSBF/NrnGtn+yUpEFY1EnhtNTmZzgGBg8DOl52fdi0TkxuXr0Uah3SInh9hi+F29Mdg==" saltValue="wnZuLKbODvfktTf1GqtY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547</v>
      </c>
    </row>
  </sheetData>
  <sheetProtection algorithmName="SHA-512" hashValue="Wxa6am7TiQvx6xutGox7HP7L6W6zGmXqmctRmEeDWsE8r9NOW+ra6mtxZ9hcMbaIOO9bEIcOhAYV+dEQe3oUeQ==" saltValue="v6A1/rcQjo0g4ypcoaKO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04" t="s">
        <v>3</v>
      </c>
      <c r="D47" s="1204"/>
      <c r="E47" s="1205"/>
      <c r="F47" s="11">
        <v>9.19</v>
      </c>
      <c r="G47" s="12">
        <v>7.68</v>
      </c>
      <c r="H47" s="12">
        <v>6.62</v>
      </c>
      <c r="I47" s="12">
        <v>9.07</v>
      </c>
      <c r="J47" s="13">
        <v>14.19</v>
      </c>
    </row>
    <row r="48" spans="2:10" ht="57.75" customHeight="1" x14ac:dyDescent="0.2">
      <c r="B48" s="14"/>
      <c r="C48" s="1206" t="s">
        <v>4</v>
      </c>
      <c r="D48" s="1206"/>
      <c r="E48" s="1207"/>
      <c r="F48" s="15">
        <v>4.6100000000000003</v>
      </c>
      <c r="G48" s="16">
        <v>5.63</v>
      </c>
      <c r="H48" s="16">
        <v>7.65</v>
      </c>
      <c r="I48" s="16">
        <v>7.3</v>
      </c>
      <c r="J48" s="17">
        <v>8.57</v>
      </c>
    </row>
    <row r="49" spans="2:10" ht="57.75" customHeight="1" thickBot="1" x14ac:dyDescent="0.25">
      <c r="B49" s="18"/>
      <c r="C49" s="1208" t="s">
        <v>5</v>
      </c>
      <c r="D49" s="1208"/>
      <c r="E49" s="1209"/>
      <c r="F49" s="19">
        <v>5.46</v>
      </c>
      <c r="G49" s="20" t="s">
        <v>553</v>
      </c>
      <c r="H49" s="20">
        <v>0.88</v>
      </c>
      <c r="I49" s="20">
        <v>2.48</v>
      </c>
      <c r="J49" s="21">
        <v>8.2899999999999991</v>
      </c>
    </row>
    <row r="50" spans="2:10" ht="13.2" x14ac:dyDescent="0.2"/>
  </sheetData>
  <sheetProtection algorithmName="SHA-512" hashValue="9BHDuJ7CcuiqpctHEmEILP0AyubrXaPZSZ47Y2kJTuQ3y3UxhvlcENLnNV8vzR50lqv+gewzQE6dBCSUkTXRaw==" saltValue="DmDgeOgXQxo0y6oXX3k6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基金残高に係る経年分析</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2023-03-14T08:26:36Z</cp:lastPrinted>
  <dcterms:created xsi:type="dcterms:W3CDTF">2023-02-20T04:54:32Z</dcterms:created>
  <dcterms:modified xsi:type="dcterms:W3CDTF">2023-10-05T02:44:44Z</dcterms:modified>
  <cp:category/>
</cp:coreProperties>
</file>