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1472" windowHeight="9156" tabRatio="92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<sst xmlns="http://schemas.openxmlformats.org/spreadsheetml/2006/main" count="1077" uniqueCount="612">
  <si>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</si>
  <si>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</si>
  <si>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</si>
  <si>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</si>
  <si>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</si>
  <si>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</si>
  <si>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</si>
  <si>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</si>
  <si>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</si>
  <si>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</si>
  <si>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</si>
  <si>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</si>
  <si>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</si>
  <si>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</si>
  <si>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</si>
  <si>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</si>
  <si>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</si>
  <si>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</si>
  <si>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</si>
  <si>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</si>
  <si>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</si>
  <si>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</si>
  <si>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</si>
  <si>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</si>
  <si>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</si>
  <si>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</si>
  <si>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</si>
  <si>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</si>
  <si>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</si>
  <si>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</si>
  <si>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</si>
  <si>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</si>
  <si>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</si>
  <si>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</si>
  <si>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</si>
  <si>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</si>
  <si>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</si>
  <si>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</si>
  <si>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</si>
  <si>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</si>
  <si>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</si>
  <si>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</si>
  <si>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</si>
  <si>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</si>
  <si>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</si>
  <si>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</si>
  <si>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</si>
  <si>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</si>
  <si>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</si>
  <si>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</si>
  <si>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</si>
  <si>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</si>
  <si>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</si>
  <si>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</si>
  <si>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</si>
  <si>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</si>
  <si>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</si>
  <si>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</si>
  <si>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</si>
  <si>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</si>
  <si>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</si>
  <si>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</si>
  <si>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</si>
  <si>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</si>
  <si>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</si>
  <si>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</si>
  <si>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</si>
  <si>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</si>
  <si>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</si>
  <si>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</si>
  <si>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</si>
  <si>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</si>
  <si>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</si>
  <si>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</si>
  <si>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</si>
  <si>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</si>
  <si>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</si>
  <si>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</si>
  <si>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</si>
  <si>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</si>
  <si>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</si>
  <si>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</si>
  <si>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</si>
  <si>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</si>
  <si>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</si>
  <si>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</si>
  <si>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</si>
  <si>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</si>
  <si>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</si>
  <si>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</si>
  <si>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</si>
  <si>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</si>
  <si>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</si>
  <si>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</si>
  <si>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</si>
  <si>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</si>
  <si>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</si>
  <si>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</si>
  <si>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綾瀬市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</si>
  <si>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</si>
  <si>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</si>
  <si>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</si>
  <si>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</si>
  <si>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</si>
  <si>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</si>
  <si>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</si>
  <si>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</si>
  <si>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</si>
  <si>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</si>
  <si>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</si>
  <si>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</si>
  <si>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</si>
  <si>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</si>
  <si>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</si>
  <si>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</si>
  <si>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</si>
  <si>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</si>
  <si>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</si>
  <si>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</si>
  <si>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</si>
  <si>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</si>
  <si>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</si>
  <si>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</si>
  <si>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</si>
  <si>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</si>
  <si>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</si>
  <si>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</si>
  <si>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</si>
  <si>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</si>
  <si>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</si>
  <si>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</si>
  <si>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</si>
  <si>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</si>
  <si>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</si>
  <si>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</si>
  <si>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</si>
  <si>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</si>
  <si>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</si>
  <si>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</si>
  <si>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</si>
  <si>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</si>
  <si>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</si>
  <si>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</si>
  <si>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</si>
  <si>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</si>
  <si>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</si>
  <si>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</si>
  <si>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</si>
  <si>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</si>
  <si>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</si>
  <si>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</si>
  <si>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</si>
  <si>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</si>
  <si>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</si>
  <si>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</si>
  <si>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</si>
  <si>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</si>
  <si>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</si>
  <si>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</si>
  <si>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</si>
  <si>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</si>
  <si>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</si>
  <si>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</si>
  <si>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</si>
  <si>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</si>
  <si>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</si>
  <si>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</si>
  <si>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</si>
  <si>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</si>
  <si>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</si>
  <si>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</si>
  <si>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</si>
  <si>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</si>
  <si>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</si>
  <si>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</si>
  <si>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</si>
  <si>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</si>
  <si>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</si>
  <si>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</si>
  <si>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</si>
  <si>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</si>
  <si>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</si>
  <si>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</si>
  <si>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</si>
  <si>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</si>
  <si>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</si>
  <si>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</si>
  <si>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</si>
  <si>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</si>
  <si>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</si>
  <si>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</si>
  <si>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</si>
  <si>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</si>
  <si>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</si>
  <si>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</si>
  <si>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</si>
  <si>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</si>
  <si>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</si>
  <si>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</si>
  <si>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</si>
  <si>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</si>
  <si>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</si>
  <si>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</si>
  <si>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</si>
  <si>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</si>
  <si>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</si>
  <si>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</si>
  <si>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</si>
  <si>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</si>
  <si>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</si>
  <si>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</si>
  <si>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</si>
  <si>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</si>
  <si>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</si>
  <si>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</si>
  <si>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</si>
  <si>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神奈川県綾瀬市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</si>
  <si>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</si>
  <si>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</si>
  <si>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</si>
  <si>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</si>
  <si>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</si>
  <si>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</si>
  <si>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</si>
  <si>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</si>
  <si>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</si>
  <si>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</si>
  <si>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</si>
  <si>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</si>
  <si>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</si>
  <si>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</si>
  <si>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</si>
  <si>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</si>
  <si>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</si>
  <si>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</si>
  <si>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</si>
  <si>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</si>
  <si>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</si>
  <si>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</si>
  <si>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</si>
  <si>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</si>
  <si>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</si>
  <si>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</si>
  <si>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</si>
  <si>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</si>
  <si>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</si>
  <si>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</si>
  <si>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</si>
  <si>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</si>
  <si>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</si>
  <si>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</si>
  <si>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</si>
  <si>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</si>
  <si>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</si>
  <si>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</si>
  <si>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</si>
  <si>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</si>
  <si>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</si>
  <si>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</si>
  <si>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</si>
  <si>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</si>
  <si>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</si>
  <si>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</si>
  <si>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</si>
  <si>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</si>
  <si>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</si>
  <si>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</si>
  <si>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</si>
  <si>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</si>
  <si>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</si>
  <si>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</si>
  <si>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</si>
  <si>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</si>
  <si>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</si>
  <si>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</si>
  <si>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</si>
  <si>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</si>
  <si>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</si>
  <si>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</si>
  <si>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</si>
  <si>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</si>
  <si>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</si>
  <si>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</si>
  <si>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</si>
  <si>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</si>
  <si>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</si>
  <si>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</si>
  <si>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</si>
  <si>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</si>
  <si>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</si>
  <si>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</si>
  <si>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</si>
  <si>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</si>
  <si>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</si>
  <si>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</si>
  <si>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</si>
  <si>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</si>
  <si>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</si>
  <si>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</si>
  <si>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</si>
  <si>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</si>
  <si>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</si>
  <si>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</si>
  <si>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</si>
  <si>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</si>
  <si>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</si>
  <si>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</si>
  <si>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</si>
  <si>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</si>
  <si>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</si>
  <si>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</si>
  <si>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</si>
  <si>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</si>
  <si>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</si>
  <si>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</si>
  <si>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</si>
  <si>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</si>
  <si>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</si>
  <si>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</si>
  <si>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</si>
  <si>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</si>
  <si>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</si>
  <si>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</si>
  <si>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</si>
  <si>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</si>
  <si>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</si>
  <si>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</si>
  <si>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</si>
  <si>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</si>
  <si>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</si>
  <si>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</si>
  <si>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</si>
  <si>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</si>
  <si>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</si>
  <si>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</si>
  <si>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</si>
  <si>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</si>
  <si>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</si>
  <si>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</si>
  <si>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</si>
  <si>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</si>
  <si>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</si>
  <si>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</si>
  <si>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</si>
  <si>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</si>
  <si>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</si>
  <si>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</si>
  <si>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</si>
  <si>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</si>
  <si>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</si>
  <si>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</si>
  <si>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</si>
  <si>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</si>
  <si>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</si>
  <si>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</si>
  <si>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</si>
  <si>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</si>
  <si>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</si>
  <si>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</si>
  <si>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</si>
  <si>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</si>
  <si>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</si>
  <si>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</si>
  <si>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</si>
  <si>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</si>
  <si>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</si>
  <si>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</si>
  <si>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</si>
  <si>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</si>
  <si>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</si>
  <si>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神奈川県綾瀬市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</si>
  <si>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</si>
  <si>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</si>
  <si>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</si>
  <si>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</si>
  <si>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</si>
  <si>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</si>
  <si>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</si>
  <si>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</si>
  <si>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</si>
  <si>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</si>
  <si>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</si>
  <si>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</si>
  <si>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</si>
  <si>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</si>
  <si>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</si>
  <si>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</si>
  <si>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</si>
  <si>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</si>
  <si>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</si>
  <si>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</si>
  <si>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</si>
  <si>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</si>
  <si>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</si>
  <si>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</si>
  <si>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</si>
  <si>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</si>
  <si>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</si>
  <si>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</si>
  <si>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</si>
  <si>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</si>
  <si>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</si>
  <si>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</si>
  <si>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</si>
  <si>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</si>
  <si>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</si>
  <si>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</si>
  <si>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</si>
  <si>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</si>
  <si>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</si>
  <si>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</si>
  <si>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</si>
  <si>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</si>
  <si>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</si>
  <si>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</si>
  <si>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</si>
  <si>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</si>
  <si>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</si>
  <si>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</si>
  <si>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</si>
  <si>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</si>
  <si>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</si>
  <si>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</si>
  <si>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</si>
  <si>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</si>
  <si>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</si>
  <si>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</si>
  <si>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</si>
  <si>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</si>
  <si>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</si>
  <si>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</si>
  <si>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</si>
  <si>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</si>
  <si>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</si>
  <si>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</si>
  <si>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</si>
  <si>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</si>
  <si>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</si>
  <si>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</si>
  <si>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</si>
  <si>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</si>
  <si>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</si>
  <si>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</si>
  <si>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</si>
  <si>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</si>
  <si>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</si>
  <si>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</si>
  <si>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</si>
  <si>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</si>
  <si>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</si>
  <si>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</si>
  <si>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</si>
  <si>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</si>
  <si>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</si>
  <si>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</si>
  <si>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</si>
  <si>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</si>
  <si>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</si>
  <si>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</si>
  <si>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</si>
  <si>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</si>
  <si>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</si>
  <si>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</si>
  <si>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</si>
  <si>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</si>
  <si>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</si>
  <si>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</si>
  <si>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</si>
  <si>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</si>
  <si>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</si>
  <si>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</si>
  <si>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</si>
  <si>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</si>
  <si>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</si>
  <si>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</si>
  <si>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</si>
  <si>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</si>
  <si>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</si>
  <si>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</si>
  <si>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</si>
  <si>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</si>
  <si>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</si>
  <si>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</si>
  <si>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</si>
  <si>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</si>
  <si>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</si>
  <si>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</si>
  <si>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</si>
  <si>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</si>
  <si>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</si>
  <si>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</si>
  <si>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</si>
  <si>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</si>
  <si>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</si>
  <si>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</si>
  <si>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</si>
  <si>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</si>
  <si>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</si>
  <si>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</si>
  <si>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</si>
  <si>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</si>
  <si>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</si>
  <si>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</si>
  <si>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</si>
  <si>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</si>
  <si>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</si>
  <si>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</si>
  <si>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</si>
  <si>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</si>
  <si>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</si>
  <si>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</si>
  <si>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</si>
  <si>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</si>
  <si>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</si>
  <si>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</si>
  <si>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</si>
  <si>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</si>
  <si>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</si>
  <si>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</si>
  <si>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</si>
  <si>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</si>
  <si>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</si>
  <si>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</si>
  <si>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</si>
  <si>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</si>
  <si>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</si>
  <si>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</si>
  <si>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</si>
  <si>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</si>
  <si>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</si>
  <si>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</si>
  <si>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</si>
  <si>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</si>
  <si>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</si>
  <si>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</si>
  <si>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</si>
  <si>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</si>
  <si>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</si>
  <si>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</si>
  <si>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</si>
  <si>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</si>
  <si>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</si>
  <si>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</si>
  <si>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</si>
  <si>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</si>
  <si>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</si>
  <si>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</si>
  <si>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</si>
  <si>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</si>
  <si>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</si>
  <si>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</si>
  <si>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</si>
  <si>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</si>
  <si>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</si>
  <si>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</si>
  <si>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</si>
  <si>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</si>
  <si>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</si>
  <si>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</si>
  <si>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</si>
  <si>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</si>
  <si>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</si>
  <si>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</si>
  <si>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</si>
  <si>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</si>
  <si>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</si>
  <si>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</si>
  <si>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</si>
  <si>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</si>
  <si>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</si>
  <si>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</si>
  <si>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</si>
  <si>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</si>
  <si>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</si>
  <si>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0.19</t>
  </si>
  <si>
    <t>一般会計</t>
  </si>
  <si>
    <t>公共下水道事業会計</t>
  </si>
  <si>
    <t>介護保険事業特別会計</t>
  </si>
  <si>
    <t>後期高齢者医療事業特別会計</t>
  </si>
  <si>
    <t>国民健康保険事業特別会計</t>
  </si>
  <si>
    <t>その他会計（赤字）</t>
  </si>
  <si>
    <t>▲ 0.00</t>
  </si>
  <si>
    <t>その他会計（黒字）</t>
  </si>
  <si>
    <t>（百万円）</t>
    <phoneticPr fontId="5"/>
  </si>
  <si>
    <t>H28末</t>
    <phoneticPr fontId="5"/>
  </si>
  <si>
    <t>H29末</t>
    <phoneticPr fontId="5"/>
  </si>
  <si>
    <t>H30末</t>
    <phoneticPr fontId="5"/>
  </si>
  <si>
    <t>R01末</t>
    <phoneticPr fontId="5"/>
  </si>
  <si>
    <t>R02末</t>
    <phoneticPr fontId="5"/>
  </si>
  <si>
    <t>広域大和斎場組合（広域大和斎場組合予算）</t>
    <rPh sb="0" eb="2">
      <t>コウイキ</t>
    </rPh>
    <rPh sb="2" eb="4">
      <t>ヤマト</t>
    </rPh>
    <rPh sb="4" eb="6">
      <t>サイジョウ</t>
    </rPh>
    <rPh sb="6" eb="8">
      <t>クミアイ</t>
    </rPh>
    <rPh sb="17" eb="19">
      <t>ヨサン</t>
    </rPh>
    <phoneticPr fontId="2"/>
  </si>
  <si>
    <t>高座清掃施設組合(一般会計)</t>
    <rPh sb="0" eb="2">
      <t>コウザ</t>
    </rPh>
    <rPh sb="2" eb="4">
      <t>セイソウ</t>
    </rPh>
    <rPh sb="4" eb="6">
      <t>シセツ</t>
    </rPh>
    <rPh sb="6" eb="8">
      <t>クミアイ</t>
    </rPh>
    <rPh sb="9" eb="11">
      <t>イッパン</t>
    </rPh>
    <rPh sb="11" eb="13">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</si>
  <si>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</si>
  <si>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23" eb="25">
      <t>トクベツ</t>
    </rPh>
    <phoneticPr fontId="2"/>
  </si>
  <si>
    <t>綾瀬市職員退職手当基金</t>
    <phoneticPr fontId="5"/>
  </si>
  <si>
    <t>綾瀬市公共用地取得基金</t>
    <phoneticPr fontId="5"/>
  </si>
  <si>
    <t>綾瀬市社会福祉基金</t>
    <phoneticPr fontId="5"/>
  </si>
  <si>
    <t>特定防衛施設周辺整備調整交付金基金</t>
    <phoneticPr fontId="5"/>
  </si>
  <si>
    <t>綾瀬市公共施設等総合管理基金</t>
    <rPh sb="0" eb="3">
      <t>アヤセシ</t>
    </rPh>
    <phoneticPr fontId="5"/>
  </si>
  <si>
    <t>綾瀬市土地開発公社</t>
    <rPh sb="0" eb="3">
      <t>アヤセシ</t>
    </rPh>
    <rPh sb="3" eb="5">
      <t>トチ</t>
    </rPh>
    <rPh sb="5" eb="7">
      <t>カイハツ</t>
    </rPh>
    <rPh sb="7" eb="9">
      <t>コウシャ</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</si>
  <si>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</si>
  <si>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</si>
  <si>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</si>
  <si>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</si>
  <si>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</si>
  <si>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</si>
  <si>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</si>
  <si>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</si>
  <si>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</si>
  <si>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</si>
  <si>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</si>
  <si>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当市の特徴としては、有形固定資産の順次更新・改修段階に入っており、類似団体よりも有形固定資産減価償却率は低い。将来負担比率は令和３年度に公共下水道事業の起債残高が減になったことから類似団体内平均値を下回った。</t>
    <rPh sb="46" eb="47">
      <t>ヘ</t>
    </rPh>
    <rPh sb="99" eb="101">
      <t>シタマワ</t>
    </rPh>
    <phoneticPr fontId="5"/>
  </si>
  <si>
    <t>将来負担比率は、公共下水道事業の起債残高が減ったことなどにより、8.2％となっており、前年度を20.7ポイント下回っている。
実質公債費比率は、分子である公共下水道事業における地方債の償還に充てるための繰入額等が増となったものの、分母である普通交付税額や臨時財政対策債発行可能額等の増加が上回ったことにより、4.7％となっており、前年度を1.0ポイント下回っている。
いずれの指標も減少傾向ではあるが、引き続き借入抑制を行っていく必要がある。</t>
    <rPh sb="8" eb="10">
      <t>コウキョウ</t>
    </rPh>
    <rPh sb="10" eb="13">
      <t>ゲスイドウ</t>
    </rPh>
    <rPh sb="13" eb="15">
      <t>ジギョウ</t>
    </rPh>
    <rPh sb="16" eb="18">
      <t>キサイ</t>
    </rPh>
    <rPh sb="18" eb="20">
      <t>ザンダカ</t>
    </rPh>
    <rPh sb="21" eb="22">
      <t>ヘ</t>
    </rPh>
    <rPh sb="43" eb="46">
      <t>ゼンネンド</t>
    </rPh>
    <rPh sb="55" eb="57">
      <t>シタマワ</t>
    </rPh>
    <rPh sb="72" eb="74">
      <t>ブンシ</t>
    </rPh>
    <rPh sb="77" eb="79">
      <t>コウキョウ</t>
    </rPh>
    <rPh sb="79" eb="82">
      <t>ゲスイドウ</t>
    </rPh>
    <rPh sb="82" eb="84">
      <t>ジギョウ</t>
    </rPh>
    <rPh sb="88" eb="91">
      <t>チホウサイ</t>
    </rPh>
    <rPh sb="92" eb="94">
      <t>ショウカン</t>
    </rPh>
    <rPh sb="95" eb="96">
      <t>ア</t>
    </rPh>
    <rPh sb="101" eb="103">
      <t>クリイレ</t>
    </rPh>
    <rPh sb="103" eb="104">
      <t>ガク</t>
    </rPh>
    <rPh sb="104" eb="105">
      <t>ナド</t>
    </rPh>
    <rPh sb="106" eb="107">
      <t>ゾウ</t>
    </rPh>
    <rPh sb="115" eb="117">
      <t>ブンボ</t>
    </rPh>
    <rPh sb="120" eb="122">
      <t>フツウ</t>
    </rPh>
    <rPh sb="122" eb="125">
      <t>コウフゼイ</t>
    </rPh>
    <rPh sb="125" eb="126">
      <t>ガク</t>
    </rPh>
    <rPh sb="127" eb="129">
      <t>リンジ</t>
    </rPh>
    <rPh sb="129" eb="131">
      <t>ザイセイ</t>
    </rPh>
    <rPh sb="131" eb="133">
      <t>タイサク</t>
    </rPh>
    <rPh sb="133" eb="134">
      <t>サイ</t>
    </rPh>
    <rPh sb="134" eb="136">
      <t>ハッコウ</t>
    </rPh>
    <rPh sb="136" eb="138">
      <t>カノウ</t>
    </rPh>
    <rPh sb="138" eb="139">
      <t>ガク</t>
    </rPh>
    <rPh sb="139" eb="140">
      <t>ナド</t>
    </rPh>
    <rPh sb="141" eb="143">
      <t>ゾウカ</t>
    </rPh>
    <rPh sb="144" eb="146">
      <t>ウワマワ</t>
    </rPh>
    <rPh sb="165" eb="168">
      <t>ゼンネンド</t>
    </rPh>
    <rPh sb="176" eb="178">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</si>
</sst>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45945</c:v>
                </c:pt>
              </c:numCache>
            </c:numRef>
          </c:val>
          <c:smooth val="0"/>
          <c:extLst>
            <c:ext xmlns:c16="http://schemas.microsoft.com/office/drawing/2014/chart" uri="{C3380CC4-5D6E-409C-BE32-E72D297353CC}">
              <c16:uniqueId val="{00000000-E253-4AE0-B462-CB88C60E36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69768</c:v>
                </c:pt>
                <c:pt idx="1">
                  <c:v>50413</c:v>
                </c:pt>
                <c:pt idx="2">
                  <c:v>45141</c:v>
                </c:pt>
                <c:pt idx="3">
                  <c:v>28497</c:v>
                </c:pt>
                <c:pt idx="4">
                  <c:v>23820</c:v>
                </c:pt>
              </c:numCache>
            </c:numRef>
          </c:val>
          <c:smooth val="0"/>
          <c:extLst>
            <c:ext xmlns:c16="http://schemas.microsoft.com/office/drawing/2014/chart" uri="{C3380CC4-5D6E-409C-BE32-E72D297353CC}">
              <c16:uniqueId val="{00000001-E253-4AE0-B462-CB88C60E36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5.89</c:v>
                </c:pt>
                <c:pt idx="1">
                  <c:v>5.1100000000000003</c:v>
                </c:pt>
                <c:pt idx="2">
                  <c:v>5.24</c:v>
                </c:pt>
                <c:pt idx="3">
                  <c:v>6.8</c:v>
                </c:pt>
                <c:pt idx="4">
                  <c:v>17.100000000000001</c:v>
                </c:pt>
              </c:numCache>
            </c:numRef>
          </c:val>
          <c:extLst>
            <c:ext xmlns:c16="http://schemas.microsoft.com/office/drawing/2014/chart" uri="{C3380CC4-5D6E-409C-BE32-E72D297353CC}">
              <c16:uniqueId val="{00000000-7338-4614-AFD1-96CA7D696C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9.39</c:v>
                </c:pt>
                <c:pt idx="1">
                  <c:v>9.7799999999999994</c:v>
                </c:pt>
                <c:pt idx="2">
                  <c:v>12.61</c:v>
                </c:pt>
                <c:pt idx="3">
                  <c:v>13.4</c:v>
                </c:pt>
                <c:pt idx="4">
                  <c:v>17.920000000000002</c:v>
                </c:pt>
              </c:numCache>
            </c:numRef>
          </c:val>
          <c:extLst>
            <c:ext xmlns:c16="http://schemas.microsoft.com/office/drawing/2014/chart" uri="{C3380CC4-5D6E-409C-BE32-E72D297353CC}">
              <c16:uniqueId val="{00000001-7338-4614-AFD1-96CA7D696C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3.37</c:v>
                </c:pt>
                <c:pt idx="1">
                  <c:v>-0.19</c:v>
                </c:pt>
                <c:pt idx="2">
                  <c:v>3.02</c:v>
                </c:pt>
                <c:pt idx="3">
                  <c:v>2.69</c:v>
                </c:pt>
                <c:pt idx="4">
                  <c:v>15.88</c:v>
                </c:pt>
              </c:numCache>
            </c:numRef>
          </c:val>
          <c:smooth val="0"/>
          <c:extLst>
            <c:ext xmlns:c16="http://schemas.microsoft.com/office/drawing/2014/chart" uri="{C3380CC4-5D6E-409C-BE32-E72D297353CC}">
              <c16:uniqueId val="{00000002-7338-4614-AFD1-96CA7D696C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0.09</c:v>
                </c:pt>
                <c:pt idx="2">
                  <c:v>#N/A</c:v>
                </c:pt>
                <c:pt idx="3">
                  <c:v>0.09</c:v>
                </c:pt>
                <c:pt idx="4">
                  <c:v>#N/A</c:v>
                </c:pt>
                <c:pt idx="5">
                  <c:v>0.35</c:v>
                </c:pt>
                <c:pt idx="6">
                  <c:v>#N/A</c:v>
                </c:pt>
                <c:pt idx="7">
                  <c:v>0</c:v>
                </c:pt>
                <c:pt idx="8">
                  <c:v>0</c:v>
                </c:pt>
                <c:pt idx="9">
                  <c:v>0</c:v>
                </c:pt>
              </c:numCache>
            </c:numRef>
          </c:val>
          <c:extLst>
            <c:ext xmlns:c16="http://schemas.microsoft.com/office/drawing/2014/chart" uri="{C3380CC4-5D6E-409C-BE32-E72D297353CC}">
              <c16:uniqueId val="{00000000-7C37-4B6B-8AD2-9274F9C494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7C37-4B6B-8AD2-9274F9C494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C37-4B6B-8AD2-9274F9C4946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C37-4B6B-8AD2-9274F9C4946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C37-4B6B-8AD2-9274F9C4946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0.81</c:v>
                </c:pt>
                <c:pt idx="2">
                  <c:v>#N/A</c:v>
                </c:pt>
                <c:pt idx="3">
                  <c:v>0.06</c:v>
                </c:pt>
                <c:pt idx="4">
                  <c:v>#N/A</c:v>
                </c:pt>
                <c:pt idx="5">
                  <c:v>0.06</c:v>
                </c:pt>
                <c:pt idx="6">
                  <c:v>#N/A</c:v>
                </c:pt>
                <c:pt idx="7">
                  <c:v>0.14000000000000001</c:v>
                </c:pt>
                <c:pt idx="8">
                  <c:v>#N/A</c:v>
                </c:pt>
                <c:pt idx="9">
                  <c:v>0.05</c:v>
                </c:pt>
              </c:numCache>
            </c:numRef>
          </c:val>
          <c:extLst>
            <c:ext xmlns:c16="http://schemas.microsoft.com/office/drawing/2014/chart" uri="{C3380CC4-5D6E-409C-BE32-E72D297353CC}">
              <c16:uniqueId val="{00000005-7C37-4B6B-8AD2-9274F9C49464}"/>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0.09</c:v>
                </c:pt>
                <c:pt idx="2">
                  <c:v>#N/A</c:v>
                </c:pt>
                <c:pt idx="3">
                  <c:v>0</c:v>
                </c:pt>
                <c:pt idx="4">
                  <c:v>#N/A</c:v>
                </c:pt>
                <c:pt idx="5">
                  <c:v>0.04</c:v>
                </c:pt>
                <c:pt idx="6">
                  <c:v>#N/A</c:v>
                </c:pt>
                <c:pt idx="7">
                  <c:v>0.09</c:v>
                </c:pt>
                <c:pt idx="8">
                  <c:v>#N/A</c:v>
                </c:pt>
                <c:pt idx="9">
                  <c:v>0.15</c:v>
                </c:pt>
              </c:numCache>
            </c:numRef>
          </c:val>
          <c:extLst>
            <c:ext xmlns:c16="http://schemas.microsoft.com/office/drawing/2014/chart" uri="{C3380CC4-5D6E-409C-BE32-E72D297353CC}">
              <c16:uniqueId val="{00000006-7C37-4B6B-8AD2-9274F9C4946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0.57999999999999996</c:v>
                </c:pt>
                <c:pt idx="2">
                  <c:v>#N/A</c:v>
                </c:pt>
                <c:pt idx="3">
                  <c:v>0.62</c:v>
                </c:pt>
                <c:pt idx="4">
                  <c:v>#N/A</c:v>
                </c:pt>
                <c:pt idx="5">
                  <c:v>0.37</c:v>
                </c:pt>
                <c:pt idx="6">
                  <c:v>#N/A</c:v>
                </c:pt>
                <c:pt idx="7">
                  <c:v>0.51</c:v>
                </c:pt>
                <c:pt idx="8">
                  <c:v>#N/A</c:v>
                </c:pt>
                <c:pt idx="9">
                  <c:v>0.66</c:v>
                </c:pt>
              </c:numCache>
            </c:numRef>
          </c:val>
          <c:extLst>
            <c:ext xmlns:c16="http://schemas.microsoft.com/office/drawing/2014/chart" uri="{C3380CC4-5D6E-409C-BE32-E72D297353CC}">
              <c16:uniqueId val="{00000007-7C37-4B6B-8AD2-9274F9C49464}"/>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0.13</c:v>
                </c:pt>
                <c:pt idx="8">
                  <c:v>#N/A</c:v>
                </c:pt>
                <c:pt idx="9">
                  <c:v>1.97</c:v>
                </c:pt>
              </c:numCache>
            </c:numRef>
          </c:val>
          <c:extLst>
            <c:ext xmlns:c16="http://schemas.microsoft.com/office/drawing/2014/chart" uri="{C3380CC4-5D6E-409C-BE32-E72D297353CC}">
              <c16:uniqueId val="{00000008-7C37-4B6B-8AD2-9274F9C4946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5.85</c:v>
                </c:pt>
                <c:pt idx="2">
                  <c:v>#N/A</c:v>
                </c:pt>
                <c:pt idx="3">
                  <c:v>5.08</c:v>
                </c:pt>
                <c:pt idx="4">
                  <c:v>#N/A</c:v>
                </c:pt>
                <c:pt idx="5">
                  <c:v>5.24</c:v>
                </c:pt>
                <c:pt idx="6">
                  <c:v>#N/A</c:v>
                </c:pt>
                <c:pt idx="7">
                  <c:v>6.79</c:v>
                </c:pt>
                <c:pt idx="8">
                  <c:v>#N/A</c:v>
                </c:pt>
                <c:pt idx="9">
                  <c:v>17.09</c:v>
                </c:pt>
              </c:numCache>
            </c:numRef>
          </c:val>
          <c:extLst>
            <c:ext xmlns:c16="http://schemas.microsoft.com/office/drawing/2014/chart" uri="{C3380CC4-5D6E-409C-BE32-E72D297353CC}">
              <c16:uniqueId val="{00000009-7C37-4B6B-8AD2-9274F9C494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2375</c:v>
                </c:pt>
                <c:pt idx="5">
                  <c:v>2382</c:v>
                </c:pt>
                <c:pt idx="8">
                  <c:v>2368</c:v>
                </c:pt>
                <c:pt idx="11">
                  <c:v>2448</c:v>
                </c:pt>
                <c:pt idx="14">
                  <c:v>2532</c:v>
                </c:pt>
              </c:numCache>
            </c:numRef>
          </c:val>
          <c:extLst>
            <c:ext xmlns:c16="http://schemas.microsoft.com/office/drawing/2014/chart" uri="{C3380CC4-5D6E-409C-BE32-E72D297353CC}">
              <c16:uniqueId val="{00000000-7E89-43A2-8CA7-7ADF6E8FB5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89-43A2-8CA7-7ADF6E8FB5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661</c:v>
                </c:pt>
                <c:pt idx="3">
                  <c:v>159</c:v>
                </c:pt>
                <c:pt idx="6">
                  <c:v>3</c:v>
                </c:pt>
                <c:pt idx="9">
                  <c:v>333</c:v>
                </c:pt>
                <c:pt idx="12">
                  <c:v>95</c:v>
                </c:pt>
              </c:numCache>
            </c:numRef>
          </c:val>
          <c:extLst>
            <c:ext xmlns:c16="http://schemas.microsoft.com/office/drawing/2014/chart" uri="{C3380CC4-5D6E-409C-BE32-E72D297353CC}">
              <c16:uniqueId val="{00000002-7E89-43A2-8CA7-7ADF6E8FB5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19</c:v>
                </c:pt>
                <c:pt idx="6">
                  <c:v>45</c:v>
                </c:pt>
                <c:pt idx="9">
                  <c:v>97</c:v>
                </c:pt>
                <c:pt idx="12">
                  <c:v>175</c:v>
                </c:pt>
              </c:numCache>
            </c:numRef>
          </c:val>
          <c:extLst>
            <c:ext xmlns:c16="http://schemas.microsoft.com/office/drawing/2014/chart" uri="{C3380CC4-5D6E-409C-BE32-E72D297353CC}">
              <c16:uniqueId val="{00000003-7E89-43A2-8CA7-7ADF6E8FB5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1203</c:v>
                </c:pt>
                <c:pt idx="3">
                  <c:v>1202</c:v>
                </c:pt>
                <c:pt idx="6">
                  <c:v>1166</c:v>
                </c:pt>
                <c:pt idx="9">
                  <c:v>681</c:v>
                </c:pt>
                <c:pt idx="12">
                  <c:v>827</c:v>
                </c:pt>
              </c:numCache>
            </c:numRef>
          </c:val>
          <c:extLst>
            <c:ext xmlns:c16="http://schemas.microsoft.com/office/drawing/2014/chart" uri="{C3380CC4-5D6E-409C-BE32-E72D297353CC}">
              <c16:uniqueId val="{00000004-7E89-43A2-8CA7-7ADF6E8FB5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89-43A2-8CA7-7ADF6E8FB5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89-43A2-8CA7-7ADF6E8FB5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1895</c:v>
                </c:pt>
                <c:pt idx="3">
                  <c:v>1957</c:v>
                </c:pt>
                <c:pt idx="6">
                  <c:v>2009</c:v>
                </c:pt>
                <c:pt idx="9">
                  <c:v>2018</c:v>
                </c:pt>
                <c:pt idx="12">
                  <c:v>2001</c:v>
                </c:pt>
              </c:numCache>
            </c:numRef>
          </c:val>
          <c:extLst>
            <c:ext xmlns:c16="http://schemas.microsoft.com/office/drawing/2014/chart" uri="{C3380CC4-5D6E-409C-BE32-E72D297353CC}">
              <c16:uniqueId val="{00000007-7E89-43A2-8CA7-7ADF6E8FB5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1384</c:v>
                </c:pt>
                <c:pt idx="2">
                  <c:v>#N/A</c:v>
                </c:pt>
                <c:pt idx="3">
                  <c:v>#N/A</c:v>
                </c:pt>
                <c:pt idx="4">
                  <c:v>955</c:v>
                </c:pt>
                <c:pt idx="5">
                  <c:v>#N/A</c:v>
                </c:pt>
                <c:pt idx="6">
                  <c:v>#N/A</c:v>
                </c:pt>
                <c:pt idx="7">
                  <c:v>855</c:v>
                </c:pt>
                <c:pt idx="8">
                  <c:v>#N/A</c:v>
                </c:pt>
                <c:pt idx="9">
                  <c:v>#N/A</c:v>
                </c:pt>
                <c:pt idx="10">
                  <c:v>681</c:v>
                </c:pt>
                <c:pt idx="11">
                  <c:v>#N/A</c:v>
                </c:pt>
                <c:pt idx="12">
                  <c:v>#N/A</c:v>
                </c:pt>
                <c:pt idx="13">
                  <c:v>566</c:v>
                </c:pt>
                <c:pt idx="14">
                  <c:v>#N/A</c:v>
                </c:pt>
              </c:numCache>
            </c:numRef>
          </c:val>
          <c:smooth val="0"/>
          <c:extLst>
            <c:ext xmlns:c16="http://schemas.microsoft.com/office/drawing/2014/chart" uri="{C3380CC4-5D6E-409C-BE32-E72D297353CC}">
              <c16:uniqueId val="{00000008-7E89-43A2-8CA7-7ADF6E8FB5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21944</c:v>
                </c:pt>
                <c:pt idx="5">
                  <c:v>21725</c:v>
                </c:pt>
                <c:pt idx="8">
                  <c:v>21217</c:v>
                </c:pt>
                <c:pt idx="11">
                  <c:v>20671</c:v>
                </c:pt>
                <c:pt idx="14">
                  <c:v>20119</c:v>
                </c:pt>
              </c:numCache>
            </c:numRef>
          </c:val>
          <c:extLst>
            <c:ext xmlns:c16="http://schemas.microsoft.com/office/drawing/2014/chart" uri="{C3380CC4-5D6E-409C-BE32-E72D297353CC}">
              <c16:uniqueId val="{00000000-9547-4584-AE56-C4B0C0C2FF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2606</c:v>
                </c:pt>
                <c:pt idx="5">
                  <c:v>2423</c:v>
                </c:pt>
                <c:pt idx="8">
                  <c:v>2305</c:v>
                </c:pt>
                <c:pt idx="11">
                  <c:v>2443</c:v>
                </c:pt>
                <c:pt idx="14">
                  <c:v>1758</c:v>
                </c:pt>
              </c:numCache>
            </c:numRef>
          </c:val>
          <c:extLst>
            <c:ext xmlns:c16="http://schemas.microsoft.com/office/drawing/2014/chart" uri="{C3380CC4-5D6E-409C-BE32-E72D297353CC}">
              <c16:uniqueId val="{00000001-9547-4584-AE56-C4B0C0C2FF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2551</c:v>
                </c:pt>
                <c:pt idx="5">
                  <c:v>2629</c:v>
                </c:pt>
                <c:pt idx="8">
                  <c:v>3280</c:v>
                </c:pt>
                <c:pt idx="11">
                  <c:v>3571</c:v>
                </c:pt>
                <c:pt idx="14">
                  <c:v>5853</c:v>
                </c:pt>
              </c:numCache>
            </c:numRef>
          </c:val>
          <c:extLst>
            <c:ext xmlns:c16="http://schemas.microsoft.com/office/drawing/2014/chart" uri="{C3380CC4-5D6E-409C-BE32-E72D297353CC}">
              <c16:uniqueId val="{00000002-9547-4584-AE56-C4B0C0C2FF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47-4584-AE56-C4B0C0C2FF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47-4584-AE56-C4B0C0C2FF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47-4584-AE56-C4B0C0C2FF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5432</c:v>
                </c:pt>
                <c:pt idx="3">
                  <c:v>5148</c:v>
                </c:pt>
                <c:pt idx="6">
                  <c:v>5025</c:v>
                </c:pt>
                <c:pt idx="9">
                  <c:v>4949</c:v>
                </c:pt>
                <c:pt idx="12">
                  <c:v>4762</c:v>
                </c:pt>
              </c:numCache>
            </c:numRef>
          </c:val>
          <c:extLst>
            <c:ext xmlns:c16="http://schemas.microsoft.com/office/drawing/2014/chart" uri="{C3380CC4-5D6E-409C-BE32-E72D297353CC}">
              <c16:uniqueId val="{00000006-9547-4584-AE56-C4B0C0C2FF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1869</c:v>
                </c:pt>
                <c:pt idx="3">
                  <c:v>3479</c:v>
                </c:pt>
                <c:pt idx="6">
                  <c:v>3484</c:v>
                </c:pt>
                <c:pt idx="9">
                  <c:v>3460</c:v>
                </c:pt>
                <c:pt idx="12">
                  <c:v>3395</c:v>
                </c:pt>
              </c:numCache>
            </c:numRef>
          </c:val>
          <c:extLst>
            <c:ext xmlns:c16="http://schemas.microsoft.com/office/drawing/2014/chart" uri="{C3380CC4-5D6E-409C-BE32-E72D297353CC}">
              <c16:uniqueId val="{00000007-9547-4584-AE56-C4B0C0C2FF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9523</c:v>
                </c:pt>
                <c:pt idx="3">
                  <c:v>8745</c:v>
                </c:pt>
                <c:pt idx="6">
                  <c:v>8062</c:v>
                </c:pt>
                <c:pt idx="9">
                  <c:v>6177</c:v>
                </c:pt>
                <c:pt idx="12">
                  <c:v>4987</c:v>
                </c:pt>
              </c:numCache>
            </c:numRef>
          </c:val>
          <c:extLst>
            <c:ext xmlns:c16="http://schemas.microsoft.com/office/drawing/2014/chart" uri="{C3380CC4-5D6E-409C-BE32-E72D297353CC}">
              <c16:uniqueId val="{00000008-9547-4584-AE56-C4B0C0C2FF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1017</c:v>
                </c:pt>
                <c:pt idx="3">
                  <c:v>591</c:v>
                </c:pt>
                <c:pt idx="6">
                  <c:v>420</c:v>
                </c:pt>
                <c:pt idx="9">
                  <c:v>452</c:v>
                </c:pt>
                <c:pt idx="12">
                  <c:v>152</c:v>
                </c:pt>
              </c:numCache>
            </c:numRef>
          </c:val>
          <c:extLst>
            <c:ext xmlns:c16="http://schemas.microsoft.com/office/drawing/2014/chart" uri="{C3380CC4-5D6E-409C-BE32-E72D297353CC}">
              <c16:uniqueId val="{00000009-9547-4584-AE56-C4B0C0C2FF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16687</c:v>
                </c:pt>
                <c:pt idx="3">
                  <c:v>16694</c:v>
                </c:pt>
                <c:pt idx="6">
                  <c:v>16801</c:v>
                </c:pt>
                <c:pt idx="9">
                  <c:v>15881</c:v>
                </c:pt>
                <c:pt idx="12">
                  <c:v>15721</c:v>
                </c:pt>
              </c:numCache>
            </c:numRef>
          </c:val>
          <c:extLst>
            <c:ext xmlns:c16="http://schemas.microsoft.com/office/drawing/2014/chart" uri="{C3380CC4-5D6E-409C-BE32-E72D297353CC}">
              <c16:uniqueId val="{0000000A-9547-4584-AE56-C4B0C0C2FF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7426</c:v>
                </c:pt>
                <c:pt idx="2">
                  <c:v>#N/A</c:v>
                </c:pt>
                <c:pt idx="3">
                  <c:v>#N/A</c:v>
                </c:pt>
                <c:pt idx="4">
                  <c:v>7880</c:v>
                </c:pt>
                <c:pt idx="5">
                  <c:v>#N/A</c:v>
                </c:pt>
                <c:pt idx="6">
                  <c:v>#N/A</c:v>
                </c:pt>
                <c:pt idx="7">
                  <c:v>6989</c:v>
                </c:pt>
                <c:pt idx="8">
                  <c:v>#N/A</c:v>
                </c:pt>
                <c:pt idx="9">
                  <c:v>#N/A</c:v>
                </c:pt>
                <c:pt idx="10">
                  <c:v>4233</c:v>
                </c:pt>
                <c:pt idx="11">
                  <c:v>#N/A</c:v>
                </c:pt>
                <c:pt idx="12">
                  <c:v>#N/A</c:v>
                </c:pt>
                <c:pt idx="13">
                  <c:v>1286</c:v>
                </c:pt>
                <c:pt idx="14">
                  <c:v>#N/A</c:v>
                </c:pt>
              </c:numCache>
            </c:numRef>
          </c:val>
          <c:smooth val="0"/>
          <c:extLst>
            <c:ext xmlns:c16="http://schemas.microsoft.com/office/drawing/2014/chart" uri="{C3380CC4-5D6E-409C-BE32-E72D297353CC}">
              <c16:uniqueId val="{0000000B-9547-4584-AE56-C4B0C0C2FF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2055</c:v>
                </c:pt>
                <c:pt idx="1">
                  <c:v>2227</c:v>
                </c:pt>
                <c:pt idx="2">
                  <c:v>3142</c:v>
                </c:pt>
              </c:numCache>
            </c:numRef>
          </c:val>
          <c:extLst>
            <c:ext xmlns:c16="http://schemas.microsoft.com/office/drawing/2014/chart" uri="{C3380CC4-5D6E-409C-BE32-E72D297353CC}">
              <c16:uniqueId val="{00000000-0629-4A9C-BE46-F22F75E6AE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629-4A9C-BE46-F22F75E6AE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767</c:v>
                </c:pt>
                <c:pt idx="1">
                  <c:v>910</c:v>
                </c:pt>
                <c:pt idx="2">
                  <c:v>2257</c:v>
                </c:pt>
              </c:numCache>
            </c:numRef>
          </c:val>
          <c:extLst>
            <c:ext xmlns:c16="http://schemas.microsoft.com/office/drawing/2014/chart" uri="{C3380CC4-5D6E-409C-BE32-E72D297353CC}">
              <c16:uniqueId val="{00000002-0629-4A9C-BE46-F22F75E6AE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7.4440395997117772E-3"/>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{C209EB20-3F68-45DA-BB4B-FC7BE5587107}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B7D-408C-B7F1-E42328C3D3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{F5D389A9-9C04-470D-A3CD-72AA9DBAFB58}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7D-408C-B7F1-E42328C3D3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{EEA81235-AA0F-426A-AECD-AFB362021DBF}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7D-408C-B7F1-E42328C3D3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{B906B323-A033-4E02-9021-B2514608CF7A}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7D-408C-B7F1-E42328C3D3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{EF9B92CA-841F-4E51-89F7-5ECAD810FBA1}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7D-408C-B7F1-E42328C3D3B6}"/>
                </c:ext>
              </c:extLst>
            </c:dLbl>
            <c:dLbl>
              <c:idx val="8"/>
              <c:layout>
                <c:manualLayout>
                  <c:x val="0"/>
                  <c:y val="7.4440395997116948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{C4B84196-57E1-4480-B701-63AD635CBC1F}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B7D-408C-B7F1-E42328C3D3B6}"/>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{784EE46F-B1F8-427A-82FB-B15BF914E2FA}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B7D-408C-B7F1-E42328C3D3B6}"/>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{1F603E12-3636-4C3A-916B-ED68E76C4FF8}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B7D-408C-B7F1-E42328C3D3B6}"/>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{C74B2CE4-41E3-4020-8D78-6B6902EEE20D}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B7D-408C-B7F1-E42328C3D3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34.299999999999997</c:v>
                </c:pt>
                <c:pt idx="8">
                  <c:v>35.200000000000003</c:v>
                </c:pt>
                <c:pt idx="16">
                  <c:v>36.200000000000003</c:v>
                </c:pt>
                <c:pt idx="24">
                  <c:v>37.5</c:v>
                </c:pt>
                <c:pt idx="32">
                  <c:v>38.700000000000003</c:v>
                </c:pt>
              </c:numCache>
            </c:numRef>
          </c:xVal>
          <c:yVal>
            <c:numRef>
              <c:f>公会計指標分析・財政指標組合せ分析表!$BP$51:$DC$51</c:f>
              <c:numCache>
                <c:formatCode>#,##0.0;"▲ "#,##0.0</c:formatCode>
                <c:ptCount val="40"/>
                <c:pt idx="0">
                  <c:v>52.9</c:v>
                </c:pt>
                <c:pt idx="8">
                  <c:v>55.4</c:v>
                </c:pt>
                <c:pt idx="16">
                  <c:v>48.8</c:v>
                </c:pt>
                <c:pt idx="24">
                  <c:v>28.9</c:v>
                </c:pt>
                <c:pt idx="32">
                  <c:v>8.1999999999999993</c:v>
                </c:pt>
              </c:numCache>
            </c:numRef>
          </c:yVal>
          <c:smooth val="0"/>
          <c:extLst>
            <c:ext xmlns:c16="http://schemas.microsoft.com/office/drawing/2014/chart" uri="{C3380CC4-5D6E-409C-BE32-E72D297353CC}">
              <c16:uniqueId val="{00000009-8B7D-408C-B7F1-E42328C3D3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{6A080543-3D99-43B3-BE13-D6329068BA44}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B7D-408C-B7F1-E42328C3D3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{ACA3B0F8-C201-4CDD-A31E-EA36C0CEBA7F}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7D-408C-B7F1-E42328C3D3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{1171D71D-8ABF-47E6-9926-F87AB374D5FB}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7D-408C-B7F1-E42328C3D3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{81B656D9-1521-417A-B27C-E27EE83A36E0}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7D-408C-B7F1-E42328C3D3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{DD9E42D4-838A-40B5-B67B-EB3917FD437D}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7D-408C-B7F1-E42328C3D3B6}"/>
                </c:ext>
              </c:extLst>
            </c:dLbl>
            <c:dLbl>
              <c:idx val="8"/>
              <c:layout>
                <c:manualLayout>
                  <c:x val="0"/>
                  <c:y val="-1.8650328890461337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{013911FC-DFE6-438A-B526-EDE4A0B241D4}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B7D-408C-B7F1-E42328C3D3B6}"/>
                </c:ext>
              </c:extLst>
            </c:dLbl>
            <c:dLbl>
              <c:idx val="16"/>
              <c:layout>
                <c:manualLayout>
                  <c:x val="0"/>
                  <c:y val="2.700073994581300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{231CC1BA-C257-4C12-BC6C-FADABFA93EAF}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B7D-408C-B7F1-E42328C3D3B6}"/>
                </c:ext>
              </c:extLst>
            </c:dLbl>
            <c:dLbl>
              <c:idx val="24"/>
              <c:layout>
                <c:manualLayout>
                  <c:x val="0"/>
                  <c:y val="-8.3507662861789268E-3"/>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{C20E019A-EF1D-4125-9D46-13564A9BC9F0}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B7D-408C-B7F1-E42328C3D3B6}"/>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{CF8C7BEE-96DD-4ABD-A974-BD334AE868F4}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B7D-408C-B7F1-E42328C3D3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63.2</c:v>
                </c:pt>
              </c:numCache>
            </c:numRef>
          </c:xVal>
          <c:yVal>
            <c:numRef>
              <c:f>公会計指標分析・財政指標組合せ分析表!$BP$55:$DC$55</c:f>
              <c:numCache>
                <c:formatCode>#,##0.0;"▲ "#,##0.0</c:formatCode>
                <c:ptCount val="40"/>
                <c:pt idx="0">
                  <c:v>31.3</c:v>
                </c:pt>
                <c:pt idx="8">
                  <c:v>25.3</c:v>
                </c:pt>
                <c:pt idx="16">
                  <c:v>25.5</c:v>
                </c:pt>
                <c:pt idx="24">
                  <c:v>25.1</c:v>
                </c:pt>
                <c:pt idx="32">
                  <c:v>11.2</c:v>
                </c:pt>
              </c:numCache>
            </c:numRef>
          </c:yVal>
          <c:smooth val="0"/>
          <c:extLst>
            <c:ext xmlns:c16="http://schemas.microsoft.com/office/drawing/2014/chart" uri="{C3380CC4-5D6E-409C-BE32-E72D297353CC}">
              <c16:uniqueId val="{00000013-8B7D-408C-B7F1-E42328C3D3B6}"/>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685057296979386E-2"/>
                  <c:y val="-6.2416647087793951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{AA367794-9929-4291-9E29-CFE7A5BB9374}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6B7-484C-B6A8-E1DBD8FE33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{85D014F7-394E-4F64-9C04-8FD65F5C9B6B}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B7-484C-B6A8-E1DBD8FE33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{734D7BE1-1EF7-4E17-A331-010C1D130694}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B7-484C-B6A8-E1DBD8FE33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{F29DB4DF-4BE3-4A7A-BB89-98B0609B022D}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B7-484C-B6A8-E1DBD8FE33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{87FEB791-CCB9-4317-AC83-239BDD6A111C}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B7-484C-B6A8-E1DBD8FE3343}"/>
                </c:ext>
              </c:extLst>
            </c:dLbl>
            <c:dLbl>
              <c:idx val="8"/>
              <c:layout>
                <c:manualLayout>
                  <c:x val="-2.6710925941241911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{6217998E-19C3-4353-A0F7-CEE4908CA937}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6B7-484C-B6A8-E1DBD8FE334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{1DEB0CC6-3F19-4A0A-A4D4-2BB16CB6CB59}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6B7-484C-B6A8-E1DBD8FE334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{82DA0F9D-AF31-4332-B2C0-1BA517646770}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6B7-484C-B6A8-E1DBD8FE334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{3751C6FE-E1AB-474B-9191-59AFE9B05602}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6B7-484C-B6A8-E1DBD8FE33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7.9</c:v>
                </c:pt>
                <c:pt idx="16">
                  <c:v>7.5</c:v>
                </c:pt>
                <c:pt idx="24">
                  <c:v>5.7</c:v>
                </c:pt>
                <c:pt idx="32">
                  <c:v>4.7</c:v>
                </c:pt>
              </c:numCache>
            </c:numRef>
          </c:xVal>
          <c:yVal>
            <c:numRef>
              <c:f>公会計指標分析・財政指標組合せ分析表!$BP$73:$DC$73</c:f>
              <c:numCache>
                <c:formatCode>#,##0.0;"▲ "#,##0.0</c:formatCode>
                <c:ptCount val="40"/>
                <c:pt idx="0">
                  <c:v>52.9</c:v>
                </c:pt>
                <c:pt idx="8">
                  <c:v>55.4</c:v>
                </c:pt>
                <c:pt idx="16">
                  <c:v>48.8</c:v>
                </c:pt>
                <c:pt idx="24">
                  <c:v>28.9</c:v>
                </c:pt>
                <c:pt idx="32">
                  <c:v>8.1999999999999993</c:v>
                </c:pt>
              </c:numCache>
            </c:numRef>
          </c:yVal>
          <c:smooth val="0"/>
          <c:extLst>
            <c:ext xmlns:c16="http://schemas.microsoft.com/office/drawing/2014/chart" uri="{C3380CC4-5D6E-409C-BE32-E72D297353CC}">
              <c16:uniqueId val="{00000009-C6B7-484C-B6A8-E1DBD8FE33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{B4B7B8EA-8440-4307-AA03-3569C30CCBC9}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6B7-484C-B6A8-E1DBD8FE33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{198061A2-FD3C-4C3A-B9F9-4FAF221A8F1B}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B7-484C-B6A8-E1DBD8FE33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{6C94FB13-60B2-4B65-A399-83E6764C51E2}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B7-484C-B6A8-E1DBD8FE33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{2FA28AB9-86F8-4ED5-B1DD-59B5DDE88300}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B7-484C-B6A8-E1DBD8FE33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{49A7CB68-D792-4A7B-B5D7-64685DED66A7}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B7-484C-B6A8-E1DBD8FE334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{6B194AF1-EFCB-4FD9-ABBD-F65ECC31CF49}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6B7-484C-B6A8-E1DBD8FE334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{5800818D-3C58-4F53-A9AD-90879AA2FE44}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6B7-484C-B6A8-E1DBD8FE334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{D32AE170-3191-45A7-A09E-B97440DAADC9}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6B7-484C-B6A8-E1DBD8FE334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{85ECFD9B-947A-461A-A4BF-F03F9A2C30F9}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6B7-484C-B6A8-E1DBD8FE33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5.7</c:v>
                </c:pt>
              </c:numCache>
            </c:numRef>
          </c:xVal>
          <c:yVal>
            <c:numRef>
              <c:f>公会計指標分析・財政指標組合せ分析表!$BP$77:$DC$77</c:f>
              <c:numCache>
                <c:formatCode>#,##0.0;"▲ "#,##0.0</c:formatCode>
                <c:ptCount val="40"/>
                <c:pt idx="0">
                  <c:v>31.3</c:v>
                </c:pt>
                <c:pt idx="8">
                  <c:v>25.3</c:v>
                </c:pt>
                <c:pt idx="16">
                  <c:v>25.5</c:v>
                </c:pt>
                <c:pt idx="24">
                  <c:v>25.1</c:v>
                </c:pt>
                <c:pt idx="32">
                  <c:v>11.2</c:v>
                </c:pt>
              </c:numCache>
            </c:numRef>
          </c:yVal>
          <c:smooth val="0"/>
          <c:extLst>
            <c:ext xmlns:c16="http://schemas.microsoft.com/office/drawing/2014/chart" uri="{C3380CC4-5D6E-409C-BE32-E72D297353CC}">
              <c16:uniqueId val="{00000013-C6B7-484C-B6A8-E1DBD8FE3343}"/>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における実質公債費比率（分子）は、資本的収支に計上された繰出金決算額の増による公営企業に要する経費を財源とする地方債の償還の財源に充てたと認められる繰入金が増となったほか、高座施設組合の元利償還金の増に伴う一部事務組合等の起こした地方債に充てたと認められる補助金又は負担金が増となった一方、インターチェンジ残地保留分の売却に伴う公債費に準ずる債務負担行為に係るものが減となり、全体では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今後も引き続き、元利償還金等の推移を的確に推計し、適正な起債水準の維持に努める。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ける将来負担比率（分子）は、下水道事業等の起債残高の減少に伴う公営企業債等繰入見込額の減、インターチェンジ残地保留分の売却に伴う債務負担行為に基づく支出予定額の減、退職者の相違による退職手当負担金見込額の減などがあったため、全体で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将来負担比率は令和３年度においては類似団体平均を下回ったが、中・長期的な展望に基づいた計画的な事業展開を図り、起債に大きく依存しない健全な財政運営に努める。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神奈川県綾瀬市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・綾瀬市公共施設等総合管理基金：公共施設等の計画的な保全及び更新を目的とする寄附により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・綾瀬市公共用地取得基金：土地の処分収益が発生したことから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・綾瀬市公共施設等総合管理基金：今後、公共施設の再編に伴う建て替えを予定しているため、適切な時期に積立及び取り崩しを行い、予算への影響を軽減する。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・綾瀬市公共用地取得基金：公共事業に必要な土地の取得経費に充てるため、適切な時期に積立及び取り崩しを行い、予算への影響を軽減する。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・綾瀬市職員退職手当基金：職員退職手当の費用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・綾瀬市公共用地取得基金：普通財産である土地の処分収益を公共事業に必要な土地の取得経費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・綾瀬市社会福祉基金：社会福祉の増進を図る事業の資金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・綾瀬市特定防衛施設周辺整備調整交付金基金：特定防衛施設周辺整備調整交付金を財源として公共用の施設の整備又はその他の生活環境の改善若しくは開発の円滑な実施に寄与する事業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・綾瀬市みどりのまちづくり基金：綾瀬市と市民が一体となって推進するみどり豊かなまちづくりに係る事業及び緑地を保全する経費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・綾瀬市公共施設等総合管理基金：公共施設等の計画的な保全及び更新に要する資金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・綾瀬市公共施設等総合管理基金：公共施設等の計画的な保全及び更新を目的とする寄附により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・綾瀬市公共用地取得基金：土地の処分収益が発生したことから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・綾瀬市公共施設等総合管理基金：今後、公共施設の再編に伴う建て替えを予定しているため、適切な時期に積立及び取り崩しを行い、予算への影響を軽減する。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・綾瀬市公共用地取得基金：公共事業に必要な土地の取得経費に充てるため、適切な時期に積立及び取り崩しを行い、予算への影響を軽減する。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84,445
80,316
22.14
36,535,457
33,361,368
2,998,184
17,534,365
15,721,212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類似団体と比較し低い水準にあり、</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学校施設</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や</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保健センター・保健所</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の有形固定資産減価償却率が類似団体より低い水準となっていることに起因する。今後は、公共施設マネジメント基本方針において、</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年間で総延床面積の</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％削減することを目標に、施設の統廃合、機能の集約、複合化による適正配置を進めていく。</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10086"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098550" y="684212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75185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098550" y="657225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75185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098550" y="63023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75185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098550" y="576262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75185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098550" y="549275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75185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098550" y="52228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75185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xdr:cNvCxnSpPr/>
      </xdr:nvCxnSpPr>
      <xdr:spPr>
        <a:xfrm flipV="1">
          <a:off x="40747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xdr:cNvSpPr txBox="1"/>
      </xdr:nvSpPr>
      <xdr:spPr>
        <a:xfrm>
          <a:off x="41275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xdr:cNvCxnSpPr/>
      </xdr:nvCxnSpPr>
      <xdr:spPr>
        <a:xfrm>
          <a:off x="3987800" y="666130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xdr:cNvSpPr txBox="1"/>
      </xdr:nvSpPr>
      <xdr:spPr>
        <a:xfrm>
          <a:off x="41275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xdr:cNvCxnSpPr/>
      </xdr:nvCxnSpPr>
      <xdr:spPr>
        <a:xfrm>
          <a:off x="3987800" y="531463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4" name="有形固定資産減価償却率平均値テキスト"/>
        <xdr:cNvSpPr txBox="1"/>
      </xdr:nvSpPr>
      <xdr:spPr>
        <a:xfrm>
          <a:off x="41275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0259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6" name="フローチャート: 判断 75"/>
        <xdr:cNvSpPr/>
      </xdr:nvSpPr>
      <xdr:spPr>
        <a:xfrm>
          <a:off x="3429000" y="60086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90964</xdr:rowOff>
    </xdr:from>
    <xdr:to>
      <xdr:col>15</xdr:col>
      <xdr:colOff>187325</xdr:colOff>
      <xdr:row>31</xdr:row>
      <xdr:rowOff>21114</xdr:rowOff>
    </xdr:to>
    <xdr:sp macro="" textlink="">
      <xdr:nvSpPr>
        <xdr:cNvPr id="77" name="フローチャート: 判断 76"/>
        <xdr:cNvSpPr/>
      </xdr:nvSpPr>
      <xdr:spPr>
        <a:xfrm>
          <a:off x="2781300" y="60059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58579</xdr:rowOff>
    </xdr:from>
    <xdr:to>
      <xdr:col>11</xdr:col>
      <xdr:colOff>187325</xdr:colOff>
      <xdr:row>30</xdr:row>
      <xdr:rowOff>160179</xdr:rowOff>
    </xdr:to>
    <xdr:sp macro="" textlink="">
      <xdr:nvSpPr>
        <xdr:cNvPr id="78" name="フローチャート: 判断 77"/>
        <xdr:cNvSpPr/>
      </xdr:nvSpPr>
      <xdr:spPr>
        <a:xfrm>
          <a:off x="2133600" y="59736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9" name="フローチャート: 判断 78"/>
        <xdr:cNvSpPr/>
      </xdr:nvSpPr>
      <xdr:spPr>
        <a:xfrm>
          <a:off x="1485900" y="5938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6191</xdr:rowOff>
    </xdr:from>
    <xdr:to>
      <xdr:col>23</xdr:col>
      <xdr:colOff>136525</xdr:colOff>
      <xdr:row>27</xdr:row>
      <xdr:rowOff>107791</xdr:rowOff>
    </xdr:to>
    <xdr:sp macro="" textlink="">
      <xdr:nvSpPr>
        <xdr:cNvPr id="85" name="楕円 84"/>
        <xdr:cNvSpPr/>
      </xdr:nvSpPr>
      <xdr:spPr>
        <a:xfrm>
          <a:off x="4025900" y="54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29068</xdr:rowOff>
    </xdr:from>
    <xdr:ext cx="405111" cy="259045"/>
    <xdr:sp macro="" textlink="">
      <xdr:nvSpPr>
        <xdr:cNvPr id="86" name="有形固定資産減価償却率該当値テキスト"/>
        <xdr:cNvSpPr txBox="1"/>
      </xdr:nvSpPr>
      <xdr:spPr>
        <a:xfrm>
          <a:off x="4127500" y="525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145256</xdr:rowOff>
    </xdr:from>
    <xdr:to>
      <xdr:col>19</xdr:col>
      <xdr:colOff>187325</xdr:colOff>
      <xdr:row>27</xdr:row>
      <xdr:rowOff>75406</xdr:rowOff>
    </xdr:to>
    <xdr:sp macro="" textlink="">
      <xdr:nvSpPr>
        <xdr:cNvPr id="87" name="楕円 86"/>
        <xdr:cNvSpPr/>
      </xdr:nvSpPr>
      <xdr:spPr>
        <a:xfrm>
          <a:off x="3429000" y="53744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24606</xdr:rowOff>
    </xdr:from>
    <xdr:to>
      <xdr:col>23</xdr:col>
      <xdr:colOff>85725</xdr:colOff>
      <xdr:row>27</xdr:row>
      <xdr:rowOff>56991</xdr:rowOff>
    </xdr:to>
    <xdr:cxnSp macro="">
      <xdr:nvCxnSpPr>
        <xdr:cNvPr id="88" name="直線コネクタ 87"/>
        <xdr:cNvCxnSpPr/>
      </xdr:nvCxnSpPr>
      <xdr:spPr>
        <a:xfrm>
          <a:off x="3479800" y="5425281"/>
          <a:ext cx="5969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110172</xdr:rowOff>
    </xdr:from>
    <xdr:to>
      <xdr:col>15</xdr:col>
      <xdr:colOff>187325</xdr:colOff>
      <xdr:row>27</xdr:row>
      <xdr:rowOff>40322</xdr:rowOff>
    </xdr:to>
    <xdr:sp macro="" textlink="">
      <xdr:nvSpPr>
        <xdr:cNvPr id="89" name="楕円 88"/>
        <xdr:cNvSpPr/>
      </xdr:nvSpPr>
      <xdr:spPr>
        <a:xfrm>
          <a:off x="2781300" y="53393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160972</xdr:rowOff>
    </xdr:from>
    <xdr:to>
      <xdr:col>19</xdr:col>
      <xdr:colOff>136525</xdr:colOff>
      <xdr:row>27</xdr:row>
      <xdr:rowOff>24606</xdr:rowOff>
    </xdr:to>
    <xdr:cxnSp macro="">
      <xdr:nvCxnSpPr>
        <xdr:cNvPr id="90" name="直線コネクタ 89"/>
        <xdr:cNvCxnSpPr/>
      </xdr:nvCxnSpPr>
      <xdr:spPr>
        <a:xfrm>
          <a:off x="2832100" y="5390197"/>
          <a:ext cx="6477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83185</xdr:rowOff>
    </xdr:from>
    <xdr:to>
      <xdr:col>11</xdr:col>
      <xdr:colOff>187325</xdr:colOff>
      <xdr:row>27</xdr:row>
      <xdr:rowOff>13335</xdr:rowOff>
    </xdr:to>
    <xdr:sp macro="" textlink="">
      <xdr:nvSpPr>
        <xdr:cNvPr id="91" name="楕円 90"/>
        <xdr:cNvSpPr/>
      </xdr:nvSpPr>
      <xdr:spPr>
        <a:xfrm>
          <a:off x="2133600" y="53124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133985</xdr:rowOff>
    </xdr:from>
    <xdr:to>
      <xdr:col>15</xdr:col>
      <xdr:colOff>136525</xdr:colOff>
      <xdr:row>26</xdr:row>
      <xdr:rowOff>160972</xdr:rowOff>
    </xdr:to>
    <xdr:cxnSp macro="">
      <xdr:nvCxnSpPr>
        <xdr:cNvPr id="92" name="直線コネクタ 91"/>
        <xdr:cNvCxnSpPr/>
      </xdr:nvCxnSpPr>
      <xdr:spPr>
        <a:xfrm>
          <a:off x="2184400" y="5363210"/>
          <a:ext cx="6477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58896</xdr:rowOff>
    </xdr:from>
    <xdr:to>
      <xdr:col>7</xdr:col>
      <xdr:colOff>187325</xdr:colOff>
      <xdr:row>26</xdr:row>
      <xdr:rowOff>160496</xdr:rowOff>
    </xdr:to>
    <xdr:sp macro="" textlink="">
      <xdr:nvSpPr>
        <xdr:cNvPr id="93" name="楕円 92"/>
        <xdr:cNvSpPr/>
      </xdr:nvSpPr>
      <xdr:spPr>
        <a:xfrm>
          <a:off x="1485900" y="528812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109696</xdr:rowOff>
    </xdr:from>
    <xdr:to>
      <xdr:col>11</xdr:col>
      <xdr:colOff>136525</xdr:colOff>
      <xdr:row>26</xdr:row>
      <xdr:rowOff>133985</xdr:rowOff>
    </xdr:to>
    <xdr:cxnSp macro="">
      <xdr:nvCxnSpPr>
        <xdr:cNvPr id="94" name="直線コネクタ 93"/>
        <xdr:cNvCxnSpPr/>
      </xdr:nvCxnSpPr>
      <xdr:spPr>
        <a:xfrm>
          <a:off x="1536700" y="5338921"/>
          <a:ext cx="6477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14940</xdr:rowOff>
    </xdr:from>
    <xdr:ext cx="405111" cy="259045"/>
    <xdr:sp macro="" textlink="">
      <xdr:nvSpPr>
        <xdr:cNvPr id="95" name="n_1aveValue有形固定資産減価償却率"/>
        <xdr:cNvSpPr txBox="1"/>
      </xdr:nvSpPr>
      <xdr:spPr>
        <a:xfrm>
          <a:off x="3293119"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12241</xdr:rowOff>
    </xdr:from>
    <xdr:ext cx="405111" cy="259045"/>
    <xdr:sp macro="" textlink="">
      <xdr:nvSpPr>
        <xdr:cNvPr id="96" name="n_2aveValue有形固定資産減価償却率"/>
        <xdr:cNvSpPr txBox="1"/>
      </xdr:nvSpPr>
      <xdr:spPr>
        <a:xfrm>
          <a:off x="2658119" y="609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151306</xdr:rowOff>
    </xdr:from>
    <xdr:ext cx="405111" cy="259045"/>
    <xdr:sp macro="" textlink="">
      <xdr:nvSpPr>
        <xdr:cNvPr id="97" name="n_3aveValue有形固定資産減価償却率"/>
        <xdr:cNvSpPr txBox="1"/>
      </xdr:nvSpPr>
      <xdr:spPr>
        <a:xfrm>
          <a:off x="2010419" y="6066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8" name="n_4aveValue有形固定資産減価償却率"/>
        <xdr:cNvSpPr txBox="1"/>
      </xdr:nvSpPr>
      <xdr:spPr>
        <a:xfrm>
          <a:off x="1362719"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91933</xdr:rowOff>
    </xdr:from>
    <xdr:ext cx="405111" cy="259045"/>
    <xdr:sp macro="" textlink="">
      <xdr:nvSpPr>
        <xdr:cNvPr id="99" name="n_1mainValue有形固定資産減価償却率"/>
        <xdr:cNvSpPr txBox="1"/>
      </xdr:nvSpPr>
      <xdr:spPr>
        <a:xfrm>
          <a:off x="3293119" y="514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56849</xdr:rowOff>
    </xdr:from>
    <xdr:ext cx="405111" cy="259045"/>
    <xdr:sp macro="" textlink="">
      <xdr:nvSpPr>
        <xdr:cNvPr id="100" name="n_2mainValue有形固定資産減価償却率"/>
        <xdr:cNvSpPr txBox="1"/>
      </xdr:nvSpPr>
      <xdr:spPr>
        <a:xfrm>
          <a:off x="2658119" y="511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29862</xdr:rowOff>
    </xdr:from>
    <xdr:ext cx="405111" cy="259045"/>
    <xdr:sp macro="" textlink="">
      <xdr:nvSpPr>
        <xdr:cNvPr id="101" name="n_3mainValue有形固定資産減価償却率"/>
        <xdr:cNvSpPr txBox="1"/>
      </xdr:nvSpPr>
      <xdr:spPr>
        <a:xfrm>
          <a:off x="2010419" y="508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5573</xdr:rowOff>
    </xdr:from>
    <xdr:ext cx="405111" cy="259045"/>
    <xdr:sp macro="" textlink="">
      <xdr:nvSpPr>
        <xdr:cNvPr id="102" name="n_4mainValue有形固定資産減価償却率"/>
        <xdr:cNvSpPr txBox="1"/>
      </xdr:nvSpPr>
      <xdr:spPr>
        <a:xfrm>
          <a:off x="1362719" y="5063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公共下水道事業の起債残高の減等により将来負担額が減となったことから、債務償還比率は減少し</a:t>
          </a:r>
          <a:r>
            <a:rPr kumimoji="1" lang="ja-JP" altLang="en-US" sz="1050">
              <a:solidFill>
                <a:sysClr val="windowText" lastClr="000000"/>
              </a:solidFill>
              <a:effectLst/>
              <a:latin typeface="+mn-lt"/>
              <a:ea typeface="+mn-ea"/>
              <a:cs typeface="+mn-cs"/>
            </a:rPr>
            <a:t>、類似団体と比較し低い状態となっている。</a:t>
          </a:r>
          <a:r>
            <a:rPr kumimoji="1" lang="ja-JP" altLang="ja-JP" sz="1050">
              <a:solidFill>
                <a:sysClr val="windowText" lastClr="000000"/>
              </a:solidFill>
              <a:effectLst/>
              <a:latin typeface="+mn-lt"/>
              <a:ea typeface="+mn-ea"/>
              <a:cs typeface="+mn-cs"/>
            </a:rPr>
            <a:t>ごみ収集事業等で直営が残っていることや、高年齢職員が多いことにより給与水準が類似団体平均を上回っているため、今後も業務の民間委託や再任用職員の知識・経験の活用などによる効率的な運営に努めていく。</a:t>
          </a:r>
          <a:endParaRPr lang="ja-JP" altLang="ja-JP" sz="105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917552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92286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92286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92286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92286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93312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xdr:cNvCxnSpPr/>
      </xdr:nvCxnSpPr>
      <xdr:spPr>
        <a:xfrm flipV="1">
          <a:off x="12593320"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xdr:cNvSpPr txBox="1"/>
      </xdr:nvSpPr>
      <xdr:spPr>
        <a:xfrm>
          <a:off x="12646025"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xdr:cNvCxnSpPr/>
      </xdr:nvCxnSpPr>
      <xdr:spPr>
        <a:xfrm>
          <a:off x="12534900" y="66504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26460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2534900" y="5261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38" name="債務償還比率平均値テキスト"/>
        <xdr:cNvSpPr txBox="1"/>
      </xdr:nvSpPr>
      <xdr:spPr>
        <a:xfrm>
          <a:off x="12646025"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xdr:cNvSpPr/>
      </xdr:nvSpPr>
      <xdr:spPr>
        <a:xfrm>
          <a:off x="12573000" y="59119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40" name="フローチャート: 判断 139"/>
        <xdr:cNvSpPr/>
      </xdr:nvSpPr>
      <xdr:spPr>
        <a:xfrm>
          <a:off x="11947525"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41" name="フローチャート: 判断 140"/>
        <xdr:cNvSpPr/>
      </xdr:nvSpPr>
      <xdr:spPr>
        <a:xfrm>
          <a:off x="11299825"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2" name="フローチャート: 判断 141"/>
        <xdr:cNvSpPr/>
      </xdr:nvSpPr>
      <xdr:spPr>
        <a:xfrm>
          <a:off x="10652125"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3" name="フローチャート: 判断 142"/>
        <xdr:cNvSpPr/>
      </xdr:nvSpPr>
      <xdr:spPr>
        <a:xfrm>
          <a:off x="10004425"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77896</xdr:rowOff>
    </xdr:from>
    <xdr:to>
      <xdr:col>76</xdr:col>
      <xdr:colOff>73025</xdr:colOff>
      <xdr:row>30</xdr:row>
      <xdr:rowOff>8046</xdr:rowOff>
    </xdr:to>
    <xdr:sp macro="" textlink="">
      <xdr:nvSpPr>
        <xdr:cNvPr id="149" name="楕円 148"/>
        <xdr:cNvSpPr/>
      </xdr:nvSpPr>
      <xdr:spPr>
        <a:xfrm>
          <a:off x="12573000" y="58214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100773</xdr:rowOff>
    </xdr:from>
    <xdr:ext cx="469744" cy="259045"/>
    <xdr:sp macro="" textlink="">
      <xdr:nvSpPr>
        <xdr:cNvPr id="150" name="債務償還比率該当値テキスト"/>
        <xdr:cNvSpPr txBox="1"/>
      </xdr:nvSpPr>
      <xdr:spPr>
        <a:xfrm>
          <a:off x="12646025" y="56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86297</xdr:rowOff>
    </xdr:from>
    <xdr:to>
      <xdr:col>72</xdr:col>
      <xdr:colOff>123825</xdr:colOff>
      <xdr:row>32</xdr:row>
      <xdr:rowOff>16447</xdr:rowOff>
    </xdr:to>
    <xdr:sp macro="" textlink="">
      <xdr:nvSpPr>
        <xdr:cNvPr id="151" name="楕円 150"/>
        <xdr:cNvSpPr/>
      </xdr:nvSpPr>
      <xdr:spPr>
        <a:xfrm>
          <a:off x="11947525" y="61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128696</xdr:rowOff>
    </xdr:from>
    <xdr:to>
      <xdr:col>76</xdr:col>
      <xdr:colOff>22225</xdr:colOff>
      <xdr:row>31</xdr:row>
      <xdr:rowOff>137097</xdr:rowOff>
    </xdr:to>
    <xdr:cxnSp macro="">
      <xdr:nvCxnSpPr>
        <xdr:cNvPr id="152" name="直線コネクタ 151"/>
        <xdr:cNvCxnSpPr/>
      </xdr:nvCxnSpPr>
      <xdr:spPr>
        <a:xfrm flipV="1">
          <a:off x="11998325" y="5872271"/>
          <a:ext cx="596900" cy="35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69986</xdr:rowOff>
    </xdr:from>
    <xdr:to>
      <xdr:col>68</xdr:col>
      <xdr:colOff>123825</xdr:colOff>
      <xdr:row>33</xdr:row>
      <xdr:rowOff>136</xdr:rowOff>
    </xdr:to>
    <xdr:sp macro="" textlink="">
      <xdr:nvSpPr>
        <xdr:cNvPr id="153" name="楕円 152"/>
        <xdr:cNvSpPr/>
      </xdr:nvSpPr>
      <xdr:spPr>
        <a:xfrm>
          <a:off x="11299825" y="63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137097</xdr:rowOff>
    </xdr:from>
    <xdr:to>
      <xdr:col>72</xdr:col>
      <xdr:colOff>73025</xdr:colOff>
      <xdr:row>32</xdr:row>
      <xdr:rowOff>120786</xdr:rowOff>
    </xdr:to>
    <xdr:cxnSp macro="">
      <xdr:nvCxnSpPr>
        <xdr:cNvPr id="154" name="直線コネクタ 153"/>
        <xdr:cNvCxnSpPr/>
      </xdr:nvCxnSpPr>
      <xdr:spPr>
        <a:xfrm flipV="1">
          <a:off x="11350625" y="6223572"/>
          <a:ext cx="647700" cy="1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98824</xdr:rowOff>
    </xdr:from>
    <xdr:to>
      <xdr:col>64</xdr:col>
      <xdr:colOff>123825</xdr:colOff>
      <xdr:row>33</xdr:row>
      <xdr:rowOff>28974</xdr:rowOff>
    </xdr:to>
    <xdr:sp macro="" textlink="">
      <xdr:nvSpPr>
        <xdr:cNvPr id="155" name="楕円 154"/>
        <xdr:cNvSpPr/>
      </xdr:nvSpPr>
      <xdr:spPr>
        <a:xfrm>
          <a:off x="10652125" y="63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120786</xdr:rowOff>
    </xdr:from>
    <xdr:to>
      <xdr:col>68</xdr:col>
      <xdr:colOff>73025</xdr:colOff>
      <xdr:row>32</xdr:row>
      <xdr:rowOff>149624</xdr:rowOff>
    </xdr:to>
    <xdr:cxnSp macro="">
      <xdr:nvCxnSpPr>
        <xdr:cNvPr id="156" name="直線コネクタ 155"/>
        <xdr:cNvCxnSpPr/>
      </xdr:nvCxnSpPr>
      <xdr:spPr>
        <a:xfrm flipV="1">
          <a:off x="10702925" y="6378711"/>
          <a:ext cx="6477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160591</xdr:rowOff>
    </xdr:from>
    <xdr:to>
      <xdr:col>60</xdr:col>
      <xdr:colOff>123825</xdr:colOff>
      <xdr:row>31</xdr:row>
      <xdr:rowOff>90741</xdr:rowOff>
    </xdr:to>
    <xdr:sp macro="" textlink="">
      <xdr:nvSpPr>
        <xdr:cNvPr id="157" name="楕円 156"/>
        <xdr:cNvSpPr/>
      </xdr:nvSpPr>
      <xdr:spPr>
        <a:xfrm>
          <a:off x="10004425" y="60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39941</xdr:rowOff>
    </xdr:from>
    <xdr:to>
      <xdr:col>64</xdr:col>
      <xdr:colOff>73025</xdr:colOff>
      <xdr:row>32</xdr:row>
      <xdr:rowOff>149624</xdr:rowOff>
    </xdr:to>
    <xdr:cxnSp macro="">
      <xdr:nvCxnSpPr>
        <xdr:cNvPr id="158" name="直線コネクタ 157"/>
        <xdr:cNvCxnSpPr/>
      </xdr:nvCxnSpPr>
      <xdr:spPr>
        <a:xfrm>
          <a:off x="10055225" y="6126416"/>
          <a:ext cx="647700" cy="28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59" name="n_1aveValue債務償還比率"/>
        <xdr:cNvSpPr txBox="1"/>
      </xdr:nvSpPr>
      <xdr:spPr>
        <a:xfrm>
          <a:off x="117793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60" name="n_2aveValue債務償還比率"/>
        <xdr:cNvSpPr txBox="1"/>
      </xdr:nvSpPr>
      <xdr:spPr>
        <a:xfrm>
          <a:off x="111443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61" name="n_3aveValue債務償還比率"/>
        <xdr:cNvSpPr txBox="1"/>
      </xdr:nvSpPr>
      <xdr:spPr>
        <a:xfrm>
          <a:off x="104966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62" name="n_4aveValue債務償還比率"/>
        <xdr:cNvSpPr txBox="1"/>
      </xdr:nvSpPr>
      <xdr:spPr>
        <a:xfrm>
          <a:off x="9848927" y="62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32974</xdr:rowOff>
    </xdr:from>
    <xdr:ext cx="469744" cy="259045"/>
    <xdr:sp macro="" textlink="">
      <xdr:nvSpPr>
        <xdr:cNvPr id="163" name="n_1mainValue債務償還比率"/>
        <xdr:cNvSpPr txBox="1"/>
      </xdr:nvSpPr>
      <xdr:spPr>
        <a:xfrm>
          <a:off x="11779327" y="594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162713</xdr:rowOff>
    </xdr:from>
    <xdr:ext cx="469744" cy="259045"/>
    <xdr:sp macro="" textlink="">
      <xdr:nvSpPr>
        <xdr:cNvPr id="164" name="n_2mainValue債務償還比率"/>
        <xdr:cNvSpPr txBox="1"/>
      </xdr:nvSpPr>
      <xdr:spPr>
        <a:xfrm>
          <a:off x="11144327" y="642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20101</xdr:rowOff>
    </xdr:from>
    <xdr:ext cx="469744" cy="259045"/>
    <xdr:sp macro="" textlink="">
      <xdr:nvSpPr>
        <xdr:cNvPr id="165" name="n_3mainValue債務償還比率"/>
        <xdr:cNvSpPr txBox="1"/>
      </xdr:nvSpPr>
      <xdr:spPr>
        <a:xfrm>
          <a:off x="10496627" y="644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107268</xdr:rowOff>
    </xdr:from>
    <xdr:ext cx="469744" cy="259045"/>
    <xdr:sp macro="" textlink="">
      <xdr:nvSpPr>
        <xdr:cNvPr id="166" name="n_4mainValue債務償還比率"/>
        <xdr:cNvSpPr txBox="1"/>
      </xdr:nvSpPr>
      <xdr:spPr>
        <a:xfrm>
          <a:off x="9848927" y="585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84,445
80,316
22.14
36,535,457
33,361,368
2,998,184
17,534,365
15,721,212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39490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39878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3889375" y="72819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39878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39878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38989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xdr:cNvSpPr/>
      </xdr:nvSpPr>
      <xdr:spPr>
        <a:xfrm>
          <a:off x="3203575" y="66058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79284</xdr:rowOff>
    </xdr:from>
    <xdr:to>
      <xdr:col>15</xdr:col>
      <xdr:colOff>101600</xdr:colOff>
      <xdr:row>39</xdr:row>
      <xdr:rowOff>9434</xdr:rowOff>
    </xdr:to>
    <xdr:sp macro="" textlink="">
      <xdr:nvSpPr>
        <xdr:cNvPr id="66" name="フローチャート: 判断 65"/>
        <xdr:cNvSpPr/>
      </xdr:nvSpPr>
      <xdr:spPr>
        <a:xfrm>
          <a:off x="2428875"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43362</xdr:rowOff>
    </xdr:from>
    <xdr:to>
      <xdr:col>10</xdr:col>
      <xdr:colOff>165100</xdr:colOff>
      <xdr:row>38</xdr:row>
      <xdr:rowOff>144962</xdr:rowOff>
    </xdr:to>
    <xdr:sp macro="" textlink="">
      <xdr:nvSpPr>
        <xdr:cNvPr id="67" name="フローチャート: 判断 66"/>
        <xdr:cNvSpPr/>
      </xdr:nvSpPr>
      <xdr:spPr>
        <a:xfrm>
          <a:off x="168275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936625" y="65078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4" name="楕円 73"/>
        <xdr:cNvSpPr/>
      </xdr:nvSpPr>
      <xdr:spPr>
        <a:xfrm>
          <a:off x="38989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5" name="【道路】&#10;有形固定資産減価償却率該当値テキスト"/>
        <xdr:cNvSpPr txBox="1"/>
      </xdr:nvSpPr>
      <xdr:spPr>
        <a:xfrm>
          <a:off x="39878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6" name="楕円 75"/>
        <xdr:cNvSpPr/>
      </xdr:nvSpPr>
      <xdr:spPr>
        <a:xfrm>
          <a:off x="3203575" y="63167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23949</xdr:rowOff>
    </xdr:from>
    <xdr:to>
      <xdr:col>24</xdr:col>
      <xdr:colOff>63500</xdr:colOff>
      <xdr:row>37</xdr:row>
      <xdr:rowOff>121920</xdr:rowOff>
    </xdr:to>
    <xdr:cxnSp macro="">
      <xdr:nvCxnSpPr>
        <xdr:cNvPr id="77" name="直線コネクタ 76"/>
        <xdr:cNvCxnSpPr/>
      </xdr:nvCxnSpPr>
      <xdr:spPr>
        <a:xfrm>
          <a:off x="3235325" y="6367599"/>
          <a:ext cx="714375"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134801</xdr:rowOff>
    </xdr:from>
    <xdr:to>
      <xdr:col>15</xdr:col>
      <xdr:colOff>101600</xdr:colOff>
      <xdr:row>37</xdr:row>
      <xdr:rowOff>64951</xdr:rowOff>
    </xdr:to>
    <xdr:sp macro="" textlink="">
      <xdr:nvSpPr>
        <xdr:cNvPr id="78" name="楕円 77"/>
        <xdr:cNvSpPr/>
      </xdr:nvSpPr>
      <xdr:spPr>
        <a:xfrm>
          <a:off x="2428875"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14151</xdr:rowOff>
    </xdr:from>
    <xdr:to>
      <xdr:col>19</xdr:col>
      <xdr:colOff>177800</xdr:colOff>
      <xdr:row>37</xdr:row>
      <xdr:rowOff>23949</xdr:rowOff>
    </xdr:to>
    <xdr:cxnSp macro="">
      <xdr:nvCxnSpPr>
        <xdr:cNvPr id="79" name="直線コネクタ 78"/>
        <xdr:cNvCxnSpPr/>
      </xdr:nvCxnSpPr>
      <xdr:spPr>
        <a:xfrm>
          <a:off x="2479675" y="6357801"/>
          <a:ext cx="7556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105410</xdr:rowOff>
    </xdr:from>
    <xdr:to>
      <xdr:col>10</xdr:col>
      <xdr:colOff>165100</xdr:colOff>
      <xdr:row>37</xdr:row>
      <xdr:rowOff>35560</xdr:rowOff>
    </xdr:to>
    <xdr:sp macro="" textlink="">
      <xdr:nvSpPr>
        <xdr:cNvPr id="80" name="楕円 79"/>
        <xdr:cNvSpPr/>
      </xdr:nvSpPr>
      <xdr:spPr>
        <a:xfrm>
          <a:off x="168275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156210</xdr:rowOff>
    </xdr:from>
    <xdr:to>
      <xdr:col>15</xdr:col>
      <xdr:colOff>50800</xdr:colOff>
      <xdr:row>37</xdr:row>
      <xdr:rowOff>14151</xdr:rowOff>
    </xdr:to>
    <xdr:cxnSp macro="">
      <xdr:nvCxnSpPr>
        <xdr:cNvPr id="81" name="直線コネクタ 80"/>
        <xdr:cNvCxnSpPr/>
      </xdr:nvCxnSpPr>
      <xdr:spPr>
        <a:xfrm>
          <a:off x="1733550" y="6328410"/>
          <a:ext cx="746125"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102144</xdr:rowOff>
    </xdr:from>
    <xdr:to>
      <xdr:col>6</xdr:col>
      <xdr:colOff>38100</xdr:colOff>
      <xdr:row>37</xdr:row>
      <xdr:rowOff>32294</xdr:rowOff>
    </xdr:to>
    <xdr:sp macro="" textlink="">
      <xdr:nvSpPr>
        <xdr:cNvPr id="82" name="楕円 81"/>
        <xdr:cNvSpPr/>
      </xdr:nvSpPr>
      <xdr:spPr>
        <a:xfrm>
          <a:off x="936625" y="62743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152944</xdr:rowOff>
    </xdr:from>
    <xdr:to>
      <xdr:col>10</xdr:col>
      <xdr:colOff>114300</xdr:colOff>
      <xdr:row>36</xdr:row>
      <xdr:rowOff>156210</xdr:rowOff>
    </xdr:to>
    <xdr:cxnSp macro="">
      <xdr:nvCxnSpPr>
        <xdr:cNvPr id="83" name="直線コネクタ 82"/>
        <xdr:cNvCxnSpPr/>
      </xdr:nvCxnSpPr>
      <xdr:spPr>
        <a:xfrm>
          <a:off x="968375" y="6325144"/>
          <a:ext cx="7651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11992</xdr:rowOff>
    </xdr:from>
    <xdr:ext cx="405111" cy="259045"/>
    <xdr:sp macro="" textlink="">
      <xdr:nvSpPr>
        <xdr:cNvPr id="84" name="n_1aveValue【道路】&#10;有形固定資産減価償却率"/>
        <xdr:cNvSpPr txBox="1"/>
      </xdr:nvSpPr>
      <xdr:spPr>
        <a:xfrm>
          <a:off x="306769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561</xdr:rowOff>
    </xdr:from>
    <xdr:ext cx="405111" cy="259045"/>
    <xdr:sp macro="" textlink="">
      <xdr:nvSpPr>
        <xdr:cNvPr id="85" name="n_2aveValue【道路】&#10;有形固定資産減価償却率"/>
        <xdr:cNvSpPr txBox="1"/>
      </xdr:nvSpPr>
      <xdr:spPr>
        <a:xfrm>
          <a:off x="230569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136089</xdr:rowOff>
    </xdr:from>
    <xdr:ext cx="405111" cy="259045"/>
    <xdr:sp macro="" textlink="">
      <xdr:nvSpPr>
        <xdr:cNvPr id="86" name="n_3aveValue【道路】&#10;有形固定資産減価償却率"/>
        <xdr:cNvSpPr txBox="1"/>
      </xdr:nvSpPr>
      <xdr:spPr>
        <a:xfrm>
          <a:off x="1559569"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87" name="n_4aveValue【道路】&#10;有形固定資産減価償却率"/>
        <xdr:cNvSpPr txBox="1"/>
      </xdr:nvSpPr>
      <xdr:spPr>
        <a:xfrm>
          <a:off x="8134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91276</xdr:rowOff>
    </xdr:from>
    <xdr:ext cx="405111" cy="259045"/>
    <xdr:sp macro="" textlink="">
      <xdr:nvSpPr>
        <xdr:cNvPr id="88" name="n_1mainValue【道路】&#10;有形固定資産減価償却率"/>
        <xdr:cNvSpPr txBox="1"/>
      </xdr:nvSpPr>
      <xdr:spPr>
        <a:xfrm>
          <a:off x="306769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81478</xdr:rowOff>
    </xdr:from>
    <xdr:ext cx="405111" cy="259045"/>
    <xdr:sp macro="" textlink="">
      <xdr:nvSpPr>
        <xdr:cNvPr id="89" name="n_2mainValue【道路】&#10;有形固定資産減価償却率"/>
        <xdr:cNvSpPr txBox="1"/>
      </xdr:nvSpPr>
      <xdr:spPr>
        <a:xfrm>
          <a:off x="230569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90" name="n_3mainValue【道路】&#10;有形固定資産減価償却率"/>
        <xdr:cNvSpPr txBox="1"/>
      </xdr:nvSpPr>
      <xdr:spPr>
        <a:xfrm>
          <a:off x="1559569"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48821</xdr:rowOff>
    </xdr:from>
    <xdr:ext cx="405111" cy="259045"/>
    <xdr:sp macro="" textlink="">
      <xdr:nvSpPr>
        <xdr:cNvPr id="91" name="n_4mainValue【道路】&#10;有形固定資産減価償却率"/>
        <xdr:cNvSpPr txBox="1"/>
      </xdr:nvSpPr>
      <xdr:spPr>
        <a:xfrm>
          <a:off x="8134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8905240"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8943975"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8845550" y="71849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8943975"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8845550" y="59289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xdr:cNvSpPr txBox="1"/>
      </xdr:nvSpPr>
      <xdr:spPr>
        <a:xfrm>
          <a:off x="8943975"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8883650" y="68923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169228</xdr:rowOff>
    </xdr:from>
    <xdr:to>
      <xdr:col>50</xdr:col>
      <xdr:colOff>165100</xdr:colOff>
      <xdr:row>39</xdr:row>
      <xdr:rowOff>99378</xdr:rowOff>
    </xdr:to>
    <xdr:sp macro="" textlink="">
      <xdr:nvSpPr>
        <xdr:cNvPr id="122" name="フローチャート: 判断 121"/>
        <xdr:cNvSpPr/>
      </xdr:nvSpPr>
      <xdr:spPr>
        <a:xfrm>
          <a:off x="815975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155016</xdr:rowOff>
    </xdr:from>
    <xdr:to>
      <xdr:col>46</xdr:col>
      <xdr:colOff>38100</xdr:colOff>
      <xdr:row>39</xdr:row>
      <xdr:rowOff>85166</xdr:rowOff>
    </xdr:to>
    <xdr:sp macro="" textlink="">
      <xdr:nvSpPr>
        <xdr:cNvPr id="123" name="フローチャート: 判断 122"/>
        <xdr:cNvSpPr/>
      </xdr:nvSpPr>
      <xdr:spPr>
        <a:xfrm>
          <a:off x="7413625" y="66701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161151</xdr:rowOff>
    </xdr:from>
    <xdr:to>
      <xdr:col>41</xdr:col>
      <xdr:colOff>101600</xdr:colOff>
      <xdr:row>39</xdr:row>
      <xdr:rowOff>91301</xdr:rowOff>
    </xdr:to>
    <xdr:sp macro="" textlink="">
      <xdr:nvSpPr>
        <xdr:cNvPr id="124" name="フローチャート: 判断 123"/>
        <xdr:cNvSpPr/>
      </xdr:nvSpPr>
      <xdr:spPr>
        <a:xfrm>
          <a:off x="6638925"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75502</xdr:rowOff>
    </xdr:from>
    <xdr:to>
      <xdr:col>36</xdr:col>
      <xdr:colOff>165100</xdr:colOff>
      <xdr:row>39</xdr:row>
      <xdr:rowOff>5652</xdr:rowOff>
    </xdr:to>
    <xdr:sp macro="" textlink="">
      <xdr:nvSpPr>
        <xdr:cNvPr id="125" name="フローチャート: 判断 124"/>
        <xdr:cNvSpPr/>
      </xdr:nvSpPr>
      <xdr:spPr>
        <a:xfrm>
          <a:off x="5892800" y="659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168732</xdr:rowOff>
    </xdr:from>
    <xdr:to>
      <xdr:col>55</xdr:col>
      <xdr:colOff>50800</xdr:colOff>
      <xdr:row>41</xdr:row>
      <xdr:rowOff>98882</xdr:rowOff>
    </xdr:to>
    <xdr:sp macro="" textlink="">
      <xdr:nvSpPr>
        <xdr:cNvPr id="131" name="楕円 130"/>
        <xdr:cNvSpPr/>
      </xdr:nvSpPr>
      <xdr:spPr>
        <a:xfrm>
          <a:off x="8883650" y="70267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83659</xdr:rowOff>
    </xdr:from>
    <xdr:ext cx="469744" cy="259045"/>
    <xdr:sp macro="" textlink="">
      <xdr:nvSpPr>
        <xdr:cNvPr id="132" name="【道路】&#10;一人当たり延長該当値テキスト"/>
        <xdr:cNvSpPr txBox="1"/>
      </xdr:nvSpPr>
      <xdr:spPr>
        <a:xfrm>
          <a:off x="8943975" y="69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169837</xdr:rowOff>
    </xdr:from>
    <xdr:to>
      <xdr:col>50</xdr:col>
      <xdr:colOff>165100</xdr:colOff>
      <xdr:row>41</xdr:row>
      <xdr:rowOff>99987</xdr:rowOff>
    </xdr:to>
    <xdr:sp macro="" textlink="">
      <xdr:nvSpPr>
        <xdr:cNvPr id="133" name="楕円 132"/>
        <xdr:cNvSpPr/>
      </xdr:nvSpPr>
      <xdr:spPr>
        <a:xfrm>
          <a:off x="8159750" y="70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48082</xdr:rowOff>
    </xdr:from>
    <xdr:to>
      <xdr:col>55</xdr:col>
      <xdr:colOff>0</xdr:colOff>
      <xdr:row>41</xdr:row>
      <xdr:rowOff>49187</xdr:rowOff>
    </xdr:to>
    <xdr:cxnSp macro="">
      <xdr:nvCxnSpPr>
        <xdr:cNvPr id="134" name="直線コネクタ 133"/>
        <xdr:cNvCxnSpPr/>
      </xdr:nvCxnSpPr>
      <xdr:spPr>
        <a:xfrm flipV="1">
          <a:off x="8210550" y="7077532"/>
          <a:ext cx="695325"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170752</xdr:rowOff>
    </xdr:from>
    <xdr:to>
      <xdr:col>46</xdr:col>
      <xdr:colOff>38100</xdr:colOff>
      <xdr:row>41</xdr:row>
      <xdr:rowOff>100902</xdr:rowOff>
    </xdr:to>
    <xdr:sp macro="" textlink="">
      <xdr:nvSpPr>
        <xdr:cNvPr id="135" name="楕円 134"/>
        <xdr:cNvSpPr/>
      </xdr:nvSpPr>
      <xdr:spPr>
        <a:xfrm>
          <a:off x="7413625" y="70287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49187</xdr:rowOff>
    </xdr:from>
    <xdr:to>
      <xdr:col>50</xdr:col>
      <xdr:colOff>114300</xdr:colOff>
      <xdr:row>41</xdr:row>
      <xdr:rowOff>50102</xdr:rowOff>
    </xdr:to>
    <xdr:cxnSp macro="">
      <xdr:nvCxnSpPr>
        <xdr:cNvPr id="136" name="直線コネクタ 135"/>
        <xdr:cNvCxnSpPr/>
      </xdr:nvCxnSpPr>
      <xdr:spPr>
        <a:xfrm flipV="1">
          <a:off x="7445375" y="7078637"/>
          <a:ext cx="76517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170828</xdr:rowOff>
    </xdr:from>
    <xdr:to>
      <xdr:col>41</xdr:col>
      <xdr:colOff>101600</xdr:colOff>
      <xdr:row>41</xdr:row>
      <xdr:rowOff>100978</xdr:rowOff>
    </xdr:to>
    <xdr:sp macro="" textlink="">
      <xdr:nvSpPr>
        <xdr:cNvPr id="137" name="楕円 136"/>
        <xdr:cNvSpPr/>
      </xdr:nvSpPr>
      <xdr:spPr>
        <a:xfrm>
          <a:off x="6638925" y="70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50102</xdr:rowOff>
    </xdr:from>
    <xdr:to>
      <xdr:col>45</xdr:col>
      <xdr:colOff>177800</xdr:colOff>
      <xdr:row>41</xdr:row>
      <xdr:rowOff>50178</xdr:rowOff>
    </xdr:to>
    <xdr:cxnSp macro="">
      <xdr:nvCxnSpPr>
        <xdr:cNvPr id="138" name="直線コネクタ 137"/>
        <xdr:cNvCxnSpPr/>
      </xdr:nvCxnSpPr>
      <xdr:spPr>
        <a:xfrm flipV="1">
          <a:off x="6689725" y="7079552"/>
          <a:ext cx="75565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170752</xdr:rowOff>
    </xdr:from>
    <xdr:to>
      <xdr:col>36</xdr:col>
      <xdr:colOff>165100</xdr:colOff>
      <xdr:row>41</xdr:row>
      <xdr:rowOff>100902</xdr:rowOff>
    </xdr:to>
    <xdr:sp macro="" textlink="">
      <xdr:nvSpPr>
        <xdr:cNvPr id="139" name="楕円 138"/>
        <xdr:cNvSpPr/>
      </xdr:nvSpPr>
      <xdr:spPr>
        <a:xfrm>
          <a:off x="5892800" y="70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50102</xdr:rowOff>
    </xdr:from>
    <xdr:to>
      <xdr:col>41</xdr:col>
      <xdr:colOff>50800</xdr:colOff>
      <xdr:row>41</xdr:row>
      <xdr:rowOff>50178</xdr:rowOff>
    </xdr:to>
    <xdr:cxnSp macro="">
      <xdr:nvCxnSpPr>
        <xdr:cNvPr id="140" name="直線コネクタ 139"/>
        <xdr:cNvCxnSpPr/>
      </xdr:nvCxnSpPr>
      <xdr:spPr>
        <a:xfrm>
          <a:off x="5943600" y="7079552"/>
          <a:ext cx="746125"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115905</xdr:rowOff>
    </xdr:from>
    <xdr:ext cx="534377" cy="259045"/>
    <xdr:sp macro="" textlink="">
      <xdr:nvSpPr>
        <xdr:cNvPr id="141" name="n_1aveValue【道路】&#10;一人当たり延長"/>
        <xdr:cNvSpPr txBox="1"/>
      </xdr:nvSpPr>
      <xdr:spPr>
        <a:xfrm>
          <a:off x="7959236"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101693</xdr:rowOff>
    </xdr:from>
    <xdr:ext cx="534377" cy="259045"/>
    <xdr:sp macro="" textlink="">
      <xdr:nvSpPr>
        <xdr:cNvPr id="142" name="n_2aveValue【道路】&#10;一人当たり延長"/>
        <xdr:cNvSpPr txBox="1"/>
      </xdr:nvSpPr>
      <xdr:spPr>
        <a:xfrm>
          <a:off x="72258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107827</xdr:rowOff>
    </xdr:from>
    <xdr:ext cx="534377" cy="259045"/>
    <xdr:sp macro="" textlink="">
      <xdr:nvSpPr>
        <xdr:cNvPr id="143" name="n_3aveValue【道路】&#10;一人当たり延長"/>
        <xdr:cNvSpPr txBox="1"/>
      </xdr:nvSpPr>
      <xdr:spPr>
        <a:xfrm>
          <a:off x="6479686"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22179</xdr:rowOff>
    </xdr:from>
    <xdr:ext cx="534377" cy="259045"/>
    <xdr:sp macro="" textlink="">
      <xdr:nvSpPr>
        <xdr:cNvPr id="144" name="n_4aveValue【道路】&#10;一人当たり延長"/>
        <xdr:cNvSpPr txBox="1"/>
      </xdr:nvSpPr>
      <xdr:spPr>
        <a:xfrm>
          <a:off x="5704986" y="636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91114</xdr:rowOff>
    </xdr:from>
    <xdr:ext cx="469744" cy="259045"/>
    <xdr:sp macro="" textlink="">
      <xdr:nvSpPr>
        <xdr:cNvPr id="145" name="n_1mainValue【道路】&#10;一人当たり延長"/>
        <xdr:cNvSpPr txBox="1"/>
      </xdr:nvSpPr>
      <xdr:spPr>
        <a:xfrm>
          <a:off x="7991552" y="712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92029</xdr:rowOff>
    </xdr:from>
    <xdr:ext cx="469744" cy="259045"/>
    <xdr:sp macro="" textlink="">
      <xdr:nvSpPr>
        <xdr:cNvPr id="146" name="n_2mainValue【道路】&#10;一人当たり延長"/>
        <xdr:cNvSpPr txBox="1"/>
      </xdr:nvSpPr>
      <xdr:spPr>
        <a:xfrm>
          <a:off x="7258127" y="712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92105</xdr:rowOff>
    </xdr:from>
    <xdr:ext cx="469744" cy="259045"/>
    <xdr:sp macro="" textlink="">
      <xdr:nvSpPr>
        <xdr:cNvPr id="147" name="n_3mainValue【道路】&#10;一人当たり延長"/>
        <xdr:cNvSpPr txBox="1"/>
      </xdr:nvSpPr>
      <xdr:spPr>
        <a:xfrm>
          <a:off x="6483427" y="712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92029</xdr:rowOff>
    </xdr:from>
    <xdr:ext cx="469744" cy="259045"/>
    <xdr:sp macro="" textlink="">
      <xdr:nvSpPr>
        <xdr:cNvPr id="148" name="n_4mainValue【道路】&#10;一人当たり延長"/>
        <xdr:cNvSpPr txBox="1"/>
      </xdr:nvSpPr>
      <xdr:spPr>
        <a:xfrm>
          <a:off x="5737302" y="712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39490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39878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3889375" y="109662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39878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3889375" y="96109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xdr:cNvSpPr txBox="1"/>
      </xdr:nvSpPr>
      <xdr:spPr>
        <a:xfrm>
          <a:off x="39878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38989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203575" y="1039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428875"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3" name="フローチャート: 判断 182"/>
        <xdr:cNvSpPr/>
      </xdr:nvSpPr>
      <xdr:spPr>
        <a:xfrm>
          <a:off x="168275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4" name="フローチャート: 判断 183"/>
        <xdr:cNvSpPr/>
      </xdr:nvSpPr>
      <xdr:spPr>
        <a:xfrm>
          <a:off x="936625" y="103521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90" name="楕円 189"/>
        <xdr:cNvSpPr/>
      </xdr:nvSpPr>
      <xdr:spPr>
        <a:xfrm>
          <a:off x="38989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91" name="【橋りょう・トンネル】&#10;有形固定資産減価償却率該当値テキスト"/>
        <xdr:cNvSpPr txBox="1"/>
      </xdr:nvSpPr>
      <xdr:spPr>
        <a:xfrm>
          <a:off x="39878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159838</xdr:rowOff>
    </xdr:from>
    <xdr:to>
      <xdr:col>20</xdr:col>
      <xdr:colOff>38100</xdr:colOff>
      <xdr:row>61</xdr:row>
      <xdr:rowOff>89988</xdr:rowOff>
    </xdr:to>
    <xdr:sp macro="" textlink="">
      <xdr:nvSpPr>
        <xdr:cNvPr id="192" name="楕円 191"/>
        <xdr:cNvSpPr/>
      </xdr:nvSpPr>
      <xdr:spPr>
        <a:xfrm>
          <a:off x="3203575" y="104468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39188</xdr:rowOff>
    </xdr:from>
    <xdr:to>
      <xdr:col>24</xdr:col>
      <xdr:colOff>63500</xdr:colOff>
      <xdr:row>61</xdr:row>
      <xdr:rowOff>115933</xdr:rowOff>
    </xdr:to>
    <xdr:cxnSp macro="">
      <xdr:nvCxnSpPr>
        <xdr:cNvPr id="193" name="直線コネクタ 192"/>
        <xdr:cNvCxnSpPr/>
      </xdr:nvCxnSpPr>
      <xdr:spPr>
        <a:xfrm>
          <a:off x="3235325" y="10497638"/>
          <a:ext cx="714375"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94" name="楕円 193"/>
        <xdr:cNvSpPr/>
      </xdr:nvSpPr>
      <xdr:spPr>
        <a:xfrm>
          <a:off x="2428875"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39188</xdr:rowOff>
    </xdr:from>
    <xdr:to>
      <xdr:col>19</xdr:col>
      <xdr:colOff>177800</xdr:colOff>
      <xdr:row>61</xdr:row>
      <xdr:rowOff>62049</xdr:rowOff>
    </xdr:to>
    <xdr:cxnSp macro="">
      <xdr:nvCxnSpPr>
        <xdr:cNvPr id="195" name="直線コネクタ 194"/>
        <xdr:cNvCxnSpPr/>
      </xdr:nvCxnSpPr>
      <xdr:spPr>
        <a:xfrm flipV="1">
          <a:off x="2479675" y="10497638"/>
          <a:ext cx="7556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6" name="楕円 195"/>
        <xdr:cNvSpPr/>
      </xdr:nvSpPr>
      <xdr:spPr>
        <a:xfrm>
          <a:off x="168275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62049</xdr:rowOff>
    </xdr:to>
    <xdr:cxnSp macro="">
      <xdr:nvCxnSpPr>
        <xdr:cNvPr id="197" name="直線コネクタ 196"/>
        <xdr:cNvCxnSpPr/>
      </xdr:nvCxnSpPr>
      <xdr:spPr>
        <a:xfrm>
          <a:off x="1733550" y="10492740"/>
          <a:ext cx="74612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127181</xdr:rowOff>
    </xdr:from>
    <xdr:to>
      <xdr:col>6</xdr:col>
      <xdr:colOff>38100</xdr:colOff>
      <xdr:row>61</xdr:row>
      <xdr:rowOff>57331</xdr:rowOff>
    </xdr:to>
    <xdr:sp macro="" textlink="">
      <xdr:nvSpPr>
        <xdr:cNvPr id="198" name="楕円 197"/>
        <xdr:cNvSpPr/>
      </xdr:nvSpPr>
      <xdr:spPr>
        <a:xfrm>
          <a:off x="936625" y="104141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xdr:rowOff>
    </xdr:from>
    <xdr:to>
      <xdr:col>10</xdr:col>
      <xdr:colOff>114300</xdr:colOff>
      <xdr:row>61</xdr:row>
      <xdr:rowOff>34290</xdr:rowOff>
    </xdr:to>
    <xdr:cxnSp macro="">
      <xdr:nvCxnSpPr>
        <xdr:cNvPr id="199" name="直線コネクタ 198"/>
        <xdr:cNvCxnSpPr/>
      </xdr:nvCxnSpPr>
      <xdr:spPr>
        <a:xfrm>
          <a:off x="968375" y="10464981"/>
          <a:ext cx="76517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xdr:cNvSpPr txBox="1"/>
      </xdr:nvSpPr>
      <xdr:spPr>
        <a:xfrm>
          <a:off x="306769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1" name="n_2aveValue【橋りょう・トンネル】&#10;有形固定資産減価償却率"/>
        <xdr:cNvSpPr txBox="1"/>
      </xdr:nvSpPr>
      <xdr:spPr>
        <a:xfrm>
          <a:off x="230569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2" name="n_3aveValue【橋りょう・トンネル】&#10;有形固定資産減価償却率"/>
        <xdr:cNvSpPr txBox="1"/>
      </xdr:nvSpPr>
      <xdr:spPr>
        <a:xfrm>
          <a:off x="1559569"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3" name="n_4aveValue【橋りょう・トンネル】&#10;有形固定資産減価償却率"/>
        <xdr:cNvSpPr txBox="1"/>
      </xdr:nvSpPr>
      <xdr:spPr>
        <a:xfrm>
          <a:off x="8134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81115</xdr:rowOff>
    </xdr:from>
    <xdr:ext cx="405111" cy="259045"/>
    <xdr:sp macro="" textlink="">
      <xdr:nvSpPr>
        <xdr:cNvPr id="204" name="n_1mainValue【橋りょう・トンネル】&#10;有形固定資産減価償却率"/>
        <xdr:cNvSpPr txBox="1"/>
      </xdr:nvSpPr>
      <xdr:spPr>
        <a:xfrm>
          <a:off x="306769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205" name="n_2mainValue【橋りょう・トンネル】&#10;有形固定資産減価償却率"/>
        <xdr:cNvSpPr txBox="1"/>
      </xdr:nvSpPr>
      <xdr:spPr>
        <a:xfrm>
          <a:off x="230569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6" name="n_3mainValue【橋りょう・トンネル】&#10;有形固定資産減価償却率"/>
        <xdr:cNvSpPr txBox="1"/>
      </xdr:nvSpPr>
      <xdr:spPr>
        <a:xfrm>
          <a:off x="1559569"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7" name="n_4mainValue【橋りょう・トンネル】&#10;有形固定資産減価償却率"/>
        <xdr:cNvSpPr txBox="1"/>
      </xdr:nvSpPr>
      <xdr:spPr>
        <a:xfrm>
          <a:off x="8134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8905240"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8943975"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8845550" y="1104516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8943975"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8845550" y="96387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8943975"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8883650" y="108653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8" name="フローチャート: 判断 237"/>
        <xdr:cNvSpPr/>
      </xdr:nvSpPr>
      <xdr:spPr>
        <a:xfrm>
          <a:off x="815975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9" name="フローチャート: 判断 238"/>
        <xdr:cNvSpPr/>
      </xdr:nvSpPr>
      <xdr:spPr>
        <a:xfrm>
          <a:off x="7413625" y="107429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40" name="フローチャート: 判断 239"/>
        <xdr:cNvSpPr/>
      </xdr:nvSpPr>
      <xdr:spPr>
        <a:xfrm>
          <a:off x="6638925"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1" name="フローチャート: 判断 240"/>
        <xdr:cNvSpPr/>
      </xdr:nvSpPr>
      <xdr:spPr>
        <a:xfrm>
          <a:off x="58928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98276</xdr:rowOff>
    </xdr:from>
    <xdr:to>
      <xdr:col>55</xdr:col>
      <xdr:colOff>50800</xdr:colOff>
      <xdr:row>64</xdr:row>
      <xdr:rowOff>28426</xdr:rowOff>
    </xdr:to>
    <xdr:sp macro="" textlink="">
      <xdr:nvSpPr>
        <xdr:cNvPr id="247" name="楕円 246"/>
        <xdr:cNvSpPr/>
      </xdr:nvSpPr>
      <xdr:spPr>
        <a:xfrm>
          <a:off x="8883650" y="108996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42464</xdr:rowOff>
    </xdr:from>
    <xdr:ext cx="534377" cy="259045"/>
    <xdr:sp macro="" textlink="">
      <xdr:nvSpPr>
        <xdr:cNvPr id="248" name="【橋りょう・トンネル】&#10;一人当たり有形固定資産（償却資産）額該当値テキスト"/>
        <xdr:cNvSpPr txBox="1"/>
      </xdr:nvSpPr>
      <xdr:spPr>
        <a:xfrm>
          <a:off x="8943975" y="108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93587</xdr:rowOff>
    </xdr:from>
    <xdr:to>
      <xdr:col>50</xdr:col>
      <xdr:colOff>165100</xdr:colOff>
      <xdr:row>64</xdr:row>
      <xdr:rowOff>23737</xdr:rowOff>
    </xdr:to>
    <xdr:sp macro="" textlink="">
      <xdr:nvSpPr>
        <xdr:cNvPr id="249" name="楕円 248"/>
        <xdr:cNvSpPr/>
      </xdr:nvSpPr>
      <xdr:spPr>
        <a:xfrm>
          <a:off x="8159750" y="108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144387</xdr:rowOff>
    </xdr:from>
    <xdr:to>
      <xdr:col>55</xdr:col>
      <xdr:colOff>0</xdr:colOff>
      <xdr:row>63</xdr:row>
      <xdr:rowOff>149076</xdr:rowOff>
    </xdr:to>
    <xdr:cxnSp macro="">
      <xdr:nvCxnSpPr>
        <xdr:cNvPr id="250" name="直線コネクタ 249"/>
        <xdr:cNvCxnSpPr/>
      </xdr:nvCxnSpPr>
      <xdr:spPr>
        <a:xfrm>
          <a:off x="8210550" y="10945737"/>
          <a:ext cx="695325" cy="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99261</xdr:rowOff>
    </xdr:from>
    <xdr:to>
      <xdr:col>46</xdr:col>
      <xdr:colOff>38100</xdr:colOff>
      <xdr:row>64</xdr:row>
      <xdr:rowOff>29411</xdr:rowOff>
    </xdr:to>
    <xdr:sp macro="" textlink="">
      <xdr:nvSpPr>
        <xdr:cNvPr id="251" name="楕円 250"/>
        <xdr:cNvSpPr/>
      </xdr:nvSpPr>
      <xdr:spPr>
        <a:xfrm>
          <a:off x="7413625" y="109006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144387</xdr:rowOff>
    </xdr:from>
    <xdr:to>
      <xdr:col>50</xdr:col>
      <xdr:colOff>114300</xdr:colOff>
      <xdr:row>63</xdr:row>
      <xdr:rowOff>150061</xdr:rowOff>
    </xdr:to>
    <xdr:cxnSp macro="">
      <xdr:nvCxnSpPr>
        <xdr:cNvPr id="252" name="直線コネクタ 251"/>
        <xdr:cNvCxnSpPr/>
      </xdr:nvCxnSpPr>
      <xdr:spPr>
        <a:xfrm flipV="1">
          <a:off x="7445375" y="10945737"/>
          <a:ext cx="765175"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99058</xdr:rowOff>
    </xdr:from>
    <xdr:to>
      <xdr:col>41</xdr:col>
      <xdr:colOff>101600</xdr:colOff>
      <xdr:row>64</xdr:row>
      <xdr:rowOff>29208</xdr:rowOff>
    </xdr:to>
    <xdr:sp macro="" textlink="">
      <xdr:nvSpPr>
        <xdr:cNvPr id="253" name="楕円 252"/>
        <xdr:cNvSpPr/>
      </xdr:nvSpPr>
      <xdr:spPr>
        <a:xfrm>
          <a:off x="6638925" y="109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149858</xdr:rowOff>
    </xdr:from>
    <xdr:to>
      <xdr:col>45</xdr:col>
      <xdr:colOff>177800</xdr:colOff>
      <xdr:row>63</xdr:row>
      <xdr:rowOff>150061</xdr:rowOff>
    </xdr:to>
    <xdr:cxnSp macro="">
      <xdr:nvCxnSpPr>
        <xdr:cNvPr id="254" name="直線コネクタ 253"/>
        <xdr:cNvCxnSpPr/>
      </xdr:nvCxnSpPr>
      <xdr:spPr>
        <a:xfrm>
          <a:off x="6689725" y="10951208"/>
          <a:ext cx="75565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98992</xdr:rowOff>
    </xdr:from>
    <xdr:to>
      <xdr:col>36</xdr:col>
      <xdr:colOff>165100</xdr:colOff>
      <xdr:row>64</xdr:row>
      <xdr:rowOff>29142</xdr:rowOff>
    </xdr:to>
    <xdr:sp macro="" textlink="">
      <xdr:nvSpPr>
        <xdr:cNvPr id="255" name="楕円 254"/>
        <xdr:cNvSpPr/>
      </xdr:nvSpPr>
      <xdr:spPr>
        <a:xfrm>
          <a:off x="5892800" y="109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149792</xdr:rowOff>
    </xdr:from>
    <xdr:to>
      <xdr:col>41</xdr:col>
      <xdr:colOff>50800</xdr:colOff>
      <xdr:row>63</xdr:row>
      <xdr:rowOff>149858</xdr:rowOff>
    </xdr:to>
    <xdr:cxnSp macro="">
      <xdr:nvCxnSpPr>
        <xdr:cNvPr id="256" name="直線コネクタ 255"/>
        <xdr:cNvCxnSpPr/>
      </xdr:nvCxnSpPr>
      <xdr:spPr>
        <a:xfrm>
          <a:off x="5943600" y="10951142"/>
          <a:ext cx="746125"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58521</xdr:rowOff>
    </xdr:from>
    <xdr:ext cx="599010" cy="259045"/>
    <xdr:sp macro="" textlink="">
      <xdr:nvSpPr>
        <xdr:cNvPr id="257" name="n_1aveValue【橋りょう・トンネル】&#10;一人当たり有形固定資産（償却資産）額"/>
        <xdr:cNvSpPr txBox="1"/>
      </xdr:nvSpPr>
      <xdr:spPr>
        <a:xfrm>
          <a:off x="793644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59689</xdr:rowOff>
    </xdr:from>
    <xdr:ext cx="599010" cy="259045"/>
    <xdr:sp macro="" textlink="">
      <xdr:nvSpPr>
        <xdr:cNvPr id="258" name="n_2aveValue【橋りょう・トンネル】&#10;一人当たり有形固定資産（償却資産）額"/>
        <xdr:cNvSpPr txBox="1"/>
      </xdr:nvSpPr>
      <xdr:spPr>
        <a:xfrm>
          <a:off x="71934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61348</xdr:rowOff>
    </xdr:from>
    <xdr:ext cx="599010" cy="259045"/>
    <xdr:sp macro="" textlink="">
      <xdr:nvSpPr>
        <xdr:cNvPr id="259" name="n_3aveValue【橋りょう・トンネル】&#10;一人当たり有形固定資産（償却資産）額"/>
        <xdr:cNvSpPr txBox="1"/>
      </xdr:nvSpPr>
      <xdr:spPr>
        <a:xfrm>
          <a:off x="6447370"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67008</xdr:rowOff>
    </xdr:from>
    <xdr:ext cx="599010" cy="259045"/>
    <xdr:sp macro="" textlink="">
      <xdr:nvSpPr>
        <xdr:cNvPr id="260" name="n_4aveValue【橋りょう・トンネル】&#10;一人当たり有形固定資産（償却資産）額"/>
        <xdr:cNvSpPr txBox="1"/>
      </xdr:nvSpPr>
      <xdr:spPr>
        <a:xfrm>
          <a:off x="5672670" y="1052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14864</xdr:rowOff>
    </xdr:from>
    <xdr:ext cx="534377" cy="259045"/>
    <xdr:sp macro="" textlink="">
      <xdr:nvSpPr>
        <xdr:cNvPr id="261" name="n_1mainValue【橋りょう・トンネル】&#10;一人当たり有形固定資産（償却資産）額"/>
        <xdr:cNvSpPr txBox="1"/>
      </xdr:nvSpPr>
      <xdr:spPr>
        <a:xfrm>
          <a:off x="7959236" y="109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20538</xdr:rowOff>
    </xdr:from>
    <xdr:ext cx="534377" cy="259045"/>
    <xdr:sp macro="" textlink="">
      <xdr:nvSpPr>
        <xdr:cNvPr id="262" name="n_2mainValue【橋りょう・トンネル】&#10;一人当たり有形固定資産（償却資産）額"/>
        <xdr:cNvSpPr txBox="1"/>
      </xdr:nvSpPr>
      <xdr:spPr>
        <a:xfrm>
          <a:off x="7225811" y="1099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20335</xdr:rowOff>
    </xdr:from>
    <xdr:ext cx="534377" cy="259045"/>
    <xdr:sp macro="" textlink="">
      <xdr:nvSpPr>
        <xdr:cNvPr id="263" name="n_3mainValue【橋りょう・トンネル】&#10;一人当たり有形固定資産（償却資産）額"/>
        <xdr:cNvSpPr txBox="1"/>
      </xdr:nvSpPr>
      <xdr:spPr>
        <a:xfrm>
          <a:off x="6479686" y="1099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20269</xdr:rowOff>
    </xdr:from>
    <xdr:ext cx="534377" cy="259045"/>
    <xdr:sp macro="" textlink="">
      <xdr:nvSpPr>
        <xdr:cNvPr id="264" name="n_4mainValue【橋りょう・トンネル】&#10;一人当たり有形固定資産（償却資産）額"/>
        <xdr:cNvSpPr txBox="1"/>
      </xdr:nvSpPr>
      <xdr:spPr>
        <a:xfrm>
          <a:off x="5704986" y="1099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39490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39878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388937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39878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3889375" y="134014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xdr:cNvSpPr txBox="1"/>
      </xdr:nvSpPr>
      <xdr:spPr>
        <a:xfrm>
          <a:off x="39878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38989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139156</xdr:rowOff>
    </xdr:from>
    <xdr:to>
      <xdr:col>20</xdr:col>
      <xdr:colOff>38100</xdr:colOff>
      <xdr:row>84</xdr:row>
      <xdr:rowOff>69306</xdr:rowOff>
    </xdr:to>
    <xdr:sp macro="" textlink="">
      <xdr:nvSpPr>
        <xdr:cNvPr id="297" name="フローチャート: 判断 296"/>
        <xdr:cNvSpPr/>
      </xdr:nvSpPr>
      <xdr:spPr>
        <a:xfrm>
          <a:off x="3203575" y="143695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119562</xdr:rowOff>
    </xdr:from>
    <xdr:to>
      <xdr:col>15</xdr:col>
      <xdr:colOff>101600</xdr:colOff>
      <xdr:row>84</xdr:row>
      <xdr:rowOff>49712</xdr:rowOff>
    </xdr:to>
    <xdr:sp macro="" textlink="">
      <xdr:nvSpPr>
        <xdr:cNvPr id="298" name="フローチャート: 判断 297"/>
        <xdr:cNvSpPr/>
      </xdr:nvSpPr>
      <xdr:spPr>
        <a:xfrm>
          <a:off x="2428875"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82006</xdr:rowOff>
    </xdr:from>
    <xdr:to>
      <xdr:col>10</xdr:col>
      <xdr:colOff>165100</xdr:colOff>
      <xdr:row>84</xdr:row>
      <xdr:rowOff>12156</xdr:rowOff>
    </xdr:to>
    <xdr:sp macro="" textlink="">
      <xdr:nvSpPr>
        <xdr:cNvPr id="299" name="フローチャート: 判断 298"/>
        <xdr:cNvSpPr/>
      </xdr:nvSpPr>
      <xdr:spPr>
        <a:xfrm>
          <a:off x="168275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49349</xdr:rowOff>
    </xdr:from>
    <xdr:to>
      <xdr:col>6</xdr:col>
      <xdr:colOff>38100</xdr:colOff>
      <xdr:row>83</xdr:row>
      <xdr:rowOff>150949</xdr:rowOff>
    </xdr:to>
    <xdr:sp macro="" textlink="">
      <xdr:nvSpPr>
        <xdr:cNvPr id="300" name="フローチャート: 判断 299"/>
        <xdr:cNvSpPr/>
      </xdr:nvSpPr>
      <xdr:spPr>
        <a:xfrm>
          <a:off x="936625" y="142796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306" name="楕円 305"/>
        <xdr:cNvSpPr/>
      </xdr:nvSpPr>
      <xdr:spPr>
        <a:xfrm>
          <a:off x="38989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126109</xdr:rowOff>
    </xdr:from>
    <xdr:ext cx="405111" cy="259045"/>
    <xdr:sp macro="" textlink="">
      <xdr:nvSpPr>
        <xdr:cNvPr id="307" name="【公営住宅】&#10;有形固定資産減価償却率該当値テキスト"/>
        <xdr:cNvSpPr txBox="1"/>
      </xdr:nvSpPr>
      <xdr:spPr>
        <a:xfrm>
          <a:off x="3987800" y="1401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8" name="楕円 307"/>
        <xdr:cNvSpPr/>
      </xdr:nvSpPr>
      <xdr:spPr>
        <a:xfrm>
          <a:off x="3203575" y="141262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154032</xdr:rowOff>
    </xdr:to>
    <xdr:cxnSp macro="">
      <xdr:nvCxnSpPr>
        <xdr:cNvPr id="309" name="直線コネクタ 308"/>
        <xdr:cNvCxnSpPr/>
      </xdr:nvCxnSpPr>
      <xdr:spPr>
        <a:xfrm>
          <a:off x="3235325" y="14177011"/>
          <a:ext cx="714375"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31387</xdr:rowOff>
    </xdr:from>
    <xdr:to>
      <xdr:col>15</xdr:col>
      <xdr:colOff>101600</xdr:colOff>
      <xdr:row>82</xdr:row>
      <xdr:rowOff>132987</xdr:rowOff>
    </xdr:to>
    <xdr:sp macro="" textlink="">
      <xdr:nvSpPr>
        <xdr:cNvPr id="310" name="楕円 309"/>
        <xdr:cNvSpPr/>
      </xdr:nvSpPr>
      <xdr:spPr>
        <a:xfrm>
          <a:off x="2428875"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82</xdr:row>
      <xdr:rowOff>118111</xdr:rowOff>
    </xdr:to>
    <xdr:cxnSp macro="">
      <xdr:nvCxnSpPr>
        <xdr:cNvPr id="311" name="直線コネクタ 310"/>
        <xdr:cNvCxnSpPr/>
      </xdr:nvCxnSpPr>
      <xdr:spPr>
        <a:xfrm>
          <a:off x="2479675" y="14141087"/>
          <a:ext cx="7556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166914</xdr:rowOff>
    </xdr:from>
    <xdr:to>
      <xdr:col>10</xdr:col>
      <xdr:colOff>165100</xdr:colOff>
      <xdr:row>82</xdr:row>
      <xdr:rowOff>97064</xdr:rowOff>
    </xdr:to>
    <xdr:sp macro="" textlink="">
      <xdr:nvSpPr>
        <xdr:cNvPr id="312" name="楕円 311"/>
        <xdr:cNvSpPr/>
      </xdr:nvSpPr>
      <xdr:spPr>
        <a:xfrm>
          <a:off x="168275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46264</xdr:rowOff>
    </xdr:from>
    <xdr:to>
      <xdr:col>15</xdr:col>
      <xdr:colOff>50800</xdr:colOff>
      <xdr:row>82</xdr:row>
      <xdr:rowOff>82187</xdr:rowOff>
    </xdr:to>
    <xdr:cxnSp macro="">
      <xdr:nvCxnSpPr>
        <xdr:cNvPr id="313" name="直線コネクタ 312"/>
        <xdr:cNvCxnSpPr/>
      </xdr:nvCxnSpPr>
      <xdr:spPr>
        <a:xfrm>
          <a:off x="1733550" y="14105164"/>
          <a:ext cx="7461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129358</xdr:rowOff>
    </xdr:from>
    <xdr:to>
      <xdr:col>6</xdr:col>
      <xdr:colOff>38100</xdr:colOff>
      <xdr:row>82</xdr:row>
      <xdr:rowOff>59508</xdr:rowOff>
    </xdr:to>
    <xdr:sp macro="" textlink="">
      <xdr:nvSpPr>
        <xdr:cNvPr id="314" name="楕円 313"/>
        <xdr:cNvSpPr/>
      </xdr:nvSpPr>
      <xdr:spPr>
        <a:xfrm>
          <a:off x="936625" y="140168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8708</xdr:rowOff>
    </xdr:from>
    <xdr:to>
      <xdr:col>10</xdr:col>
      <xdr:colOff>114300</xdr:colOff>
      <xdr:row>82</xdr:row>
      <xdr:rowOff>46264</xdr:rowOff>
    </xdr:to>
    <xdr:cxnSp macro="">
      <xdr:nvCxnSpPr>
        <xdr:cNvPr id="315" name="直線コネクタ 314"/>
        <xdr:cNvCxnSpPr/>
      </xdr:nvCxnSpPr>
      <xdr:spPr>
        <a:xfrm>
          <a:off x="968375" y="14067608"/>
          <a:ext cx="7651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60433</xdr:rowOff>
    </xdr:from>
    <xdr:ext cx="405111" cy="259045"/>
    <xdr:sp macro="" textlink="">
      <xdr:nvSpPr>
        <xdr:cNvPr id="316" name="n_1aveValue【公営住宅】&#10;有形固定資産減価償却率"/>
        <xdr:cNvSpPr txBox="1"/>
      </xdr:nvSpPr>
      <xdr:spPr>
        <a:xfrm>
          <a:off x="306769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40839</xdr:rowOff>
    </xdr:from>
    <xdr:ext cx="405111" cy="259045"/>
    <xdr:sp macro="" textlink="">
      <xdr:nvSpPr>
        <xdr:cNvPr id="317" name="n_2aveValue【公営住宅】&#10;有形固定資産減価償却率"/>
        <xdr:cNvSpPr txBox="1"/>
      </xdr:nvSpPr>
      <xdr:spPr>
        <a:xfrm>
          <a:off x="230569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3283</xdr:rowOff>
    </xdr:from>
    <xdr:ext cx="405111" cy="259045"/>
    <xdr:sp macro="" textlink="">
      <xdr:nvSpPr>
        <xdr:cNvPr id="318" name="n_3aveValue【公営住宅】&#10;有形固定資産減価償却率"/>
        <xdr:cNvSpPr txBox="1"/>
      </xdr:nvSpPr>
      <xdr:spPr>
        <a:xfrm>
          <a:off x="1559569"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142076</xdr:rowOff>
    </xdr:from>
    <xdr:ext cx="405111" cy="259045"/>
    <xdr:sp macro="" textlink="">
      <xdr:nvSpPr>
        <xdr:cNvPr id="319" name="n_4aveValue【公営住宅】&#10;有形固定資産減価償却率"/>
        <xdr:cNvSpPr txBox="1"/>
      </xdr:nvSpPr>
      <xdr:spPr>
        <a:xfrm>
          <a:off x="8134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13988</xdr:rowOff>
    </xdr:from>
    <xdr:ext cx="405111" cy="259045"/>
    <xdr:sp macro="" textlink="">
      <xdr:nvSpPr>
        <xdr:cNvPr id="320" name="n_1mainValue【公営住宅】&#10;有形固定資産減価償却率"/>
        <xdr:cNvSpPr txBox="1"/>
      </xdr:nvSpPr>
      <xdr:spPr>
        <a:xfrm>
          <a:off x="306769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149514</xdr:rowOff>
    </xdr:from>
    <xdr:ext cx="405111" cy="259045"/>
    <xdr:sp macro="" textlink="">
      <xdr:nvSpPr>
        <xdr:cNvPr id="321" name="n_2mainValue【公営住宅】&#10;有形固定資産減価償却率"/>
        <xdr:cNvSpPr txBox="1"/>
      </xdr:nvSpPr>
      <xdr:spPr>
        <a:xfrm>
          <a:off x="230569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113591</xdr:rowOff>
    </xdr:from>
    <xdr:ext cx="405111" cy="259045"/>
    <xdr:sp macro="" textlink="">
      <xdr:nvSpPr>
        <xdr:cNvPr id="322" name="n_3mainValue【公営住宅】&#10;有形固定資産減価償却率"/>
        <xdr:cNvSpPr txBox="1"/>
      </xdr:nvSpPr>
      <xdr:spPr>
        <a:xfrm>
          <a:off x="1559569"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76035</xdr:rowOff>
    </xdr:from>
    <xdr:ext cx="405111" cy="259045"/>
    <xdr:sp macro="" textlink="">
      <xdr:nvSpPr>
        <xdr:cNvPr id="323" name="n_4mainValue【公営住宅】&#10;有形固定資産減価償却率"/>
        <xdr:cNvSpPr txBox="1"/>
      </xdr:nvSpPr>
      <xdr:spPr>
        <a:xfrm>
          <a:off x="8134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8905240"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8943975"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8845550" y="148582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8943975"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8845550" y="135647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xdr:cNvSpPr txBox="1"/>
      </xdr:nvSpPr>
      <xdr:spPr>
        <a:xfrm>
          <a:off x="8943975"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8883650" y="146116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38354</xdr:rowOff>
    </xdr:from>
    <xdr:to>
      <xdr:col>50</xdr:col>
      <xdr:colOff>165100</xdr:colOff>
      <xdr:row>85</xdr:row>
      <xdr:rowOff>139954</xdr:rowOff>
    </xdr:to>
    <xdr:sp macro="" textlink="">
      <xdr:nvSpPr>
        <xdr:cNvPr id="354" name="フローチャート: 判断 353"/>
        <xdr:cNvSpPr/>
      </xdr:nvSpPr>
      <xdr:spPr>
        <a:xfrm>
          <a:off x="815975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32258</xdr:rowOff>
    </xdr:from>
    <xdr:to>
      <xdr:col>46</xdr:col>
      <xdr:colOff>38100</xdr:colOff>
      <xdr:row>85</xdr:row>
      <xdr:rowOff>133858</xdr:rowOff>
    </xdr:to>
    <xdr:sp macro="" textlink="">
      <xdr:nvSpPr>
        <xdr:cNvPr id="355" name="フローチャート: 判断 354"/>
        <xdr:cNvSpPr/>
      </xdr:nvSpPr>
      <xdr:spPr>
        <a:xfrm>
          <a:off x="7413625" y="146055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6" name="フローチャート: 判断 355"/>
        <xdr:cNvSpPr/>
      </xdr:nvSpPr>
      <xdr:spPr>
        <a:xfrm>
          <a:off x="6638925"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31496</xdr:rowOff>
    </xdr:from>
    <xdr:to>
      <xdr:col>36</xdr:col>
      <xdr:colOff>165100</xdr:colOff>
      <xdr:row>85</xdr:row>
      <xdr:rowOff>133096</xdr:rowOff>
    </xdr:to>
    <xdr:sp macro="" textlink="">
      <xdr:nvSpPr>
        <xdr:cNvPr id="357" name="フローチャート: 判断 356"/>
        <xdr:cNvSpPr/>
      </xdr:nvSpPr>
      <xdr:spPr>
        <a:xfrm>
          <a:off x="5892800" y="1460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52070</xdr:rowOff>
    </xdr:from>
    <xdr:to>
      <xdr:col>55</xdr:col>
      <xdr:colOff>50800</xdr:colOff>
      <xdr:row>86</xdr:row>
      <xdr:rowOff>153670</xdr:rowOff>
    </xdr:to>
    <xdr:sp macro="" textlink="">
      <xdr:nvSpPr>
        <xdr:cNvPr id="363" name="楕円 362"/>
        <xdr:cNvSpPr/>
      </xdr:nvSpPr>
      <xdr:spPr>
        <a:xfrm>
          <a:off x="8883650" y="147967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138447</xdr:rowOff>
    </xdr:from>
    <xdr:ext cx="469744" cy="259045"/>
    <xdr:sp macro="" textlink="">
      <xdr:nvSpPr>
        <xdr:cNvPr id="364" name="【公営住宅】&#10;一人当たり面積該当値テキスト"/>
        <xdr:cNvSpPr txBox="1"/>
      </xdr:nvSpPr>
      <xdr:spPr>
        <a:xfrm>
          <a:off x="8943975"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52451</xdr:rowOff>
    </xdr:from>
    <xdr:to>
      <xdr:col>50</xdr:col>
      <xdr:colOff>165100</xdr:colOff>
      <xdr:row>86</xdr:row>
      <xdr:rowOff>154051</xdr:rowOff>
    </xdr:to>
    <xdr:sp macro="" textlink="">
      <xdr:nvSpPr>
        <xdr:cNvPr id="365" name="楕円 364"/>
        <xdr:cNvSpPr/>
      </xdr:nvSpPr>
      <xdr:spPr>
        <a:xfrm>
          <a:off x="8159750" y="147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102870</xdr:rowOff>
    </xdr:from>
    <xdr:to>
      <xdr:col>55</xdr:col>
      <xdr:colOff>0</xdr:colOff>
      <xdr:row>86</xdr:row>
      <xdr:rowOff>103251</xdr:rowOff>
    </xdr:to>
    <xdr:cxnSp macro="">
      <xdr:nvCxnSpPr>
        <xdr:cNvPr id="366" name="直線コネクタ 365"/>
        <xdr:cNvCxnSpPr/>
      </xdr:nvCxnSpPr>
      <xdr:spPr>
        <a:xfrm flipV="1">
          <a:off x="8210550" y="14847570"/>
          <a:ext cx="695325"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52451</xdr:rowOff>
    </xdr:from>
    <xdr:to>
      <xdr:col>46</xdr:col>
      <xdr:colOff>38100</xdr:colOff>
      <xdr:row>86</xdr:row>
      <xdr:rowOff>154051</xdr:rowOff>
    </xdr:to>
    <xdr:sp macro="" textlink="">
      <xdr:nvSpPr>
        <xdr:cNvPr id="367" name="楕円 366"/>
        <xdr:cNvSpPr/>
      </xdr:nvSpPr>
      <xdr:spPr>
        <a:xfrm>
          <a:off x="7413625" y="147971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103251</xdr:rowOff>
    </xdr:from>
    <xdr:to>
      <xdr:col>50</xdr:col>
      <xdr:colOff>114300</xdr:colOff>
      <xdr:row>86</xdr:row>
      <xdr:rowOff>103251</xdr:rowOff>
    </xdr:to>
    <xdr:cxnSp macro="">
      <xdr:nvCxnSpPr>
        <xdr:cNvPr id="368" name="直線コネクタ 367"/>
        <xdr:cNvCxnSpPr/>
      </xdr:nvCxnSpPr>
      <xdr:spPr>
        <a:xfrm>
          <a:off x="7445375" y="14847951"/>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52451</xdr:rowOff>
    </xdr:from>
    <xdr:to>
      <xdr:col>41</xdr:col>
      <xdr:colOff>101600</xdr:colOff>
      <xdr:row>86</xdr:row>
      <xdr:rowOff>154051</xdr:rowOff>
    </xdr:to>
    <xdr:sp macro="" textlink="">
      <xdr:nvSpPr>
        <xdr:cNvPr id="369" name="楕円 368"/>
        <xdr:cNvSpPr/>
      </xdr:nvSpPr>
      <xdr:spPr>
        <a:xfrm>
          <a:off x="6638925" y="147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103251</xdr:rowOff>
    </xdr:from>
    <xdr:to>
      <xdr:col>45</xdr:col>
      <xdr:colOff>177800</xdr:colOff>
      <xdr:row>86</xdr:row>
      <xdr:rowOff>103251</xdr:rowOff>
    </xdr:to>
    <xdr:cxnSp macro="">
      <xdr:nvCxnSpPr>
        <xdr:cNvPr id="370" name="直線コネクタ 369"/>
        <xdr:cNvCxnSpPr/>
      </xdr:nvCxnSpPr>
      <xdr:spPr>
        <a:xfrm>
          <a:off x="6689725" y="14847951"/>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52451</xdr:rowOff>
    </xdr:from>
    <xdr:to>
      <xdr:col>36</xdr:col>
      <xdr:colOff>165100</xdr:colOff>
      <xdr:row>86</xdr:row>
      <xdr:rowOff>154051</xdr:rowOff>
    </xdr:to>
    <xdr:sp macro="" textlink="">
      <xdr:nvSpPr>
        <xdr:cNvPr id="371" name="楕円 370"/>
        <xdr:cNvSpPr/>
      </xdr:nvSpPr>
      <xdr:spPr>
        <a:xfrm>
          <a:off x="5892800" y="147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103251</xdr:rowOff>
    </xdr:from>
    <xdr:to>
      <xdr:col>41</xdr:col>
      <xdr:colOff>50800</xdr:colOff>
      <xdr:row>86</xdr:row>
      <xdr:rowOff>103251</xdr:rowOff>
    </xdr:to>
    <xdr:cxnSp macro="">
      <xdr:nvCxnSpPr>
        <xdr:cNvPr id="372" name="直線コネクタ 371"/>
        <xdr:cNvCxnSpPr/>
      </xdr:nvCxnSpPr>
      <xdr:spPr>
        <a:xfrm>
          <a:off x="5943600" y="14847951"/>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156481</xdr:rowOff>
    </xdr:from>
    <xdr:ext cx="469744" cy="259045"/>
    <xdr:sp macro="" textlink="">
      <xdr:nvSpPr>
        <xdr:cNvPr id="373" name="n_1aveValue【公営住宅】&#10;一人当たり面積"/>
        <xdr:cNvSpPr txBox="1"/>
      </xdr:nvSpPr>
      <xdr:spPr>
        <a:xfrm>
          <a:off x="7991552" y="143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150385</xdr:rowOff>
    </xdr:from>
    <xdr:ext cx="469744" cy="259045"/>
    <xdr:sp macro="" textlink="">
      <xdr:nvSpPr>
        <xdr:cNvPr id="374" name="n_2aveValue【公営住宅】&#10;一人当たり面積"/>
        <xdr:cNvSpPr txBox="1"/>
      </xdr:nvSpPr>
      <xdr:spPr>
        <a:xfrm>
          <a:off x="7258127" y="1438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5" name="n_3aveValue【公営住宅】&#10;一人当たり面積"/>
        <xdr:cNvSpPr txBox="1"/>
      </xdr:nvSpPr>
      <xdr:spPr>
        <a:xfrm>
          <a:off x="6483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149623</xdr:rowOff>
    </xdr:from>
    <xdr:ext cx="469744" cy="259045"/>
    <xdr:sp macro="" textlink="">
      <xdr:nvSpPr>
        <xdr:cNvPr id="376" name="n_4aveValue【公営住宅】&#10;一人当たり面積"/>
        <xdr:cNvSpPr txBox="1"/>
      </xdr:nvSpPr>
      <xdr:spPr>
        <a:xfrm>
          <a:off x="5737302" y="1437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145178</xdr:rowOff>
    </xdr:from>
    <xdr:ext cx="469744" cy="259045"/>
    <xdr:sp macro="" textlink="">
      <xdr:nvSpPr>
        <xdr:cNvPr id="377" name="n_1mainValue【公営住宅】&#10;一人当たり面積"/>
        <xdr:cNvSpPr txBox="1"/>
      </xdr:nvSpPr>
      <xdr:spPr>
        <a:xfrm>
          <a:off x="7991552"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145178</xdr:rowOff>
    </xdr:from>
    <xdr:ext cx="469744" cy="259045"/>
    <xdr:sp macro="" textlink="">
      <xdr:nvSpPr>
        <xdr:cNvPr id="378" name="n_2mainValue【公営住宅】&#10;一人当たり面積"/>
        <xdr:cNvSpPr txBox="1"/>
      </xdr:nvSpPr>
      <xdr:spPr>
        <a:xfrm>
          <a:off x="7258127"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145178</xdr:rowOff>
    </xdr:from>
    <xdr:ext cx="469744" cy="259045"/>
    <xdr:sp macro="" textlink="">
      <xdr:nvSpPr>
        <xdr:cNvPr id="379" name="n_3mainValue【公営住宅】&#10;一人当たり面積"/>
        <xdr:cNvSpPr txBox="1"/>
      </xdr:nvSpPr>
      <xdr:spPr>
        <a:xfrm>
          <a:off x="6483427"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145178</xdr:rowOff>
    </xdr:from>
    <xdr:ext cx="469744" cy="259045"/>
    <xdr:sp macro="" textlink="">
      <xdr:nvSpPr>
        <xdr:cNvPr id="380" name="n_4mainValue【公営住宅】&#10;一人当たり面積"/>
        <xdr:cNvSpPr txBox="1"/>
      </xdr:nvSpPr>
      <xdr:spPr>
        <a:xfrm>
          <a:off x="5737302"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xdr:cNvCxnSpPr/>
      </xdr:nvCxnSpPr>
      <xdr:spPr>
        <a:xfrm flipV="1">
          <a:off x="13889989"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xdr:cNvSpPr txBox="1"/>
      </xdr:nvSpPr>
      <xdr:spPr>
        <a:xfrm>
          <a:off x="13928725"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3801725" y="72047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xdr:cNvSpPr txBox="1"/>
      </xdr:nvSpPr>
      <xdr:spPr>
        <a:xfrm>
          <a:off x="13928725"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xdr:cNvCxnSpPr/>
      </xdr:nvCxnSpPr>
      <xdr:spPr>
        <a:xfrm>
          <a:off x="13801725" y="56521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xdr:cNvSpPr txBox="1"/>
      </xdr:nvSpPr>
      <xdr:spPr>
        <a:xfrm>
          <a:off x="13928725"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xdr:cNvSpPr/>
      </xdr:nvSpPr>
      <xdr:spPr>
        <a:xfrm>
          <a:off x="13839825" y="6393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8" name="フローチャート: 判断 427"/>
        <xdr:cNvSpPr/>
      </xdr:nvSpPr>
      <xdr:spPr>
        <a:xfrm>
          <a:off x="13115925"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9" name="フローチャート: 判断 428"/>
        <xdr:cNvSpPr/>
      </xdr:nvSpPr>
      <xdr:spPr>
        <a:xfrm>
          <a:off x="123698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xdr:cNvSpPr/>
      </xdr:nvSpPr>
      <xdr:spPr>
        <a:xfrm>
          <a:off x="11623675" y="64585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xdr:cNvSpPr/>
      </xdr:nvSpPr>
      <xdr:spPr>
        <a:xfrm>
          <a:off x="10848975"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82550</xdr:rowOff>
    </xdr:from>
    <xdr:to>
      <xdr:col>85</xdr:col>
      <xdr:colOff>177800</xdr:colOff>
      <xdr:row>35</xdr:row>
      <xdr:rowOff>12700</xdr:rowOff>
    </xdr:to>
    <xdr:sp macro="" textlink="">
      <xdr:nvSpPr>
        <xdr:cNvPr id="437" name="楕円 436"/>
        <xdr:cNvSpPr/>
      </xdr:nvSpPr>
      <xdr:spPr>
        <a:xfrm>
          <a:off x="13839825" y="5911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105427</xdr:rowOff>
    </xdr:from>
    <xdr:ext cx="405111" cy="259045"/>
    <xdr:sp macro="" textlink="">
      <xdr:nvSpPr>
        <xdr:cNvPr id="438" name="【認定こども園・幼稚園・保育所】&#10;有形固定資産減価償却率該当値テキスト"/>
        <xdr:cNvSpPr txBox="1"/>
      </xdr:nvSpPr>
      <xdr:spPr>
        <a:xfrm>
          <a:off x="13928725"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40640</xdr:rowOff>
    </xdr:from>
    <xdr:to>
      <xdr:col>81</xdr:col>
      <xdr:colOff>101600</xdr:colOff>
      <xdr:row>34</xdr:row>
      <xdr:rowOff>142240</xdr:rowOff>
    </xdr:to>
    <xdr:sp macro="" textlink="">
      <xdr:nvSpPr>
        <xdr:cNvPr id="439" name="楕円 438"/>
        <xdr:cNvSpPr/>
      </xdr:nvSpPr>
      <xdr:spPr>
        <a:xfrm>
          <a:off x="13115925"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91440</xdr:rowOff>
    </xdr:from>
    <xdr:to>
      <xdr:col>85</xdr:col>
      <xdr:colOff>127000</xdr:colOff>
      <xdr:row>34</xdr:row>
      <xdr:rowOff>133350</xdr:rowOff>
    </xdr:to>
    <xdr:cxnSp macro="">
      <xdr:nvCxnSpPr>
        <xdr:cNvPr id="440" name="直線コネクタ 439"/>
        <xdr:cNvCxnSpPr/>
      </xdr:nvCxnSpPr>
      <xdr:spPr>
        <a:xfrm>
          <a:off x="13166725" y="5920740"/>
          <a:ext cx="7239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170180</xdr:rowOff>
    </xdr:from>
    <xdr:to>
      <xdr:col>76</xdr:col>
      <xdr:colOff>165100</xdr:colOff>
      <xdr:row>34</xdr:row>
      <xdr:rowOff>100330</xdr:rowOff>
    </xdr:to>
    <xdr:sp macro="" textlink="">
      <xdr:nvSpPr>
        <xdr:cNvPr id="441" name="楕円 440"/>
        <xdr:cNvSpPr/>
      </xdr:nvSpPr>
      <xdr:spPr>
        <a:xfrm>
          <a:off x="123698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49530</xdr:rowOff>
    </xdr:from>
    <xdr:to>
      <xdr:col>81</xdr:col>
      <xdr:colOff>50800</xdr:colOff>
      <xdr:row>34</xdr:row>
      <xdr:rowOff>91440</xdr:rowOff>
    </xdr:to>
    <xdr:cxnSp macro="">
      <xdr:nvCxnSpPr>
        <xdr:cNvPr id="442" name="直線コネクタ 441"/>
        <xdr:cNvCxnSpPr/>
      </xdr:nvCxnSpPr>
      <xdr:spPr>
        <a:xfrm>
          <a:off x="12420600" y="587883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128270</xdr:rowOff>
    </xdr:from>
    <xdr:to>
      <xdr:col>72</xdr:col>
      <xdr:colOff>38100</xdr:colOff>
      <xdr:row>34</xdr:row>
      <xdr:rowOff>58420</xdr:rowOff>
    </xdr:to>
    <xdr:sp macro="" textlink="">
      <xdr:nvSpPr>
        <xdr:cNvPr id="443" name="楕円 442"/>
        <xdr:cNvSpPr/>
      </xdr:nvSpPr>
      <xdr:spPr>
        <a:xfrm>
          <a:off x="11623675" y="57861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xdr:rowOff>
    </xdr:from>
    <xdr:to>
      <xdr:col>76</xdr:col>
      <xdr:colOff>114300</xdr:colOff>
      <xdr:row>34</xdr:row>
      <xdr:rowOff>49530</xdr:rowOff>
    </xdr:to>
    <xdr:cxnSp macro="">
      <xdr:nvCxnSpPr>
        <xdr:cNvPr id="444" name="直線コネクタ 443"/>
        <xdr:cNvCxnSpPr/>
      </xdr:nvCxnSpPr>
      <xdr:spPr>
        <a:xfrm>
          <a:off x="11655425" y="5836920"/>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86360</xdr:rowOff>
    </xdr:from>
    <xdr:to>
      <xdr:col>67</xdr:col>
      <xdr:colOff>101600</xdr:colOff>
      <xdr:row>34</xdr:row>
      <xdr:rowOff>16510</xdr:rowOff>
    </xdr:to>
    <xdr:sp macro="" textlink="">
      <xdr:nvSpPr>
        <xdr:cNvPr id="445" name="楕円 444"/>
        <xdr:cNvSpPr/>
      </xdr:nvSpPr>
      <xdr:spPr>
        <a:xfrm>
          <a:off x="10848975"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137160</xdr:rowOff>
    </xdr:from>
    <xdr:to>
      <xdr:col>71</xdr:col>
      <xdr:colOff>177800</xdr:colOff>
      <xdr:row>34</xdr:row>
      <xdr:rowOff>7620</xdr:rowOff>
    </xdr:to>
    <xdr:cxnSp macro="">
      <xdr:nvCxnSpPr>
        <xdr:cNvPr id="446" name="直線コネクタ 445"/>
        <xdr:cNvCxnSpPr/>
      </xdr:nvCxnSpPr>
      <xdr:spPr>
        <a:xfrm>
          <a:off x="10899775" y="5795010"/>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447" name="n_1aveValue【認定こども園・幼稚園・保育所】&#10;有形固定資産減価償却率"/>
        <xdr:cNvSpPr txBox="1"/>
      </xdr:nvSpPr>
      <xdr:spPr>
        <a:xfrm>
          <a:off x="12980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13352</xdr:rowOff>
    </xdr:from>
    <xdr:ext cx="405111" cy="259045"/>
    <xdr:sp macro="" textlink="">
      <xdr:nvSpPr>
        <xdr:cNvPr id="448" name="n_2aveValue【認定こども園・幼稚園・保育所】&#10;有形固定資産減価償却率"/>
        <xdr:cNvSpPr txBox="1"/>
      </xdr:nvSpPr>
      <xdr:spPr>
        <a:xfrm>
          <a:off x="12246619"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49" name="n_3aveValue【認定こども園・幼稚園・保育所】&#10;有形固定資産減価償却率"/>
        <xdr:cNvSpPr txBox="1"/>
      </xdr:nvSpPr>
      <xdr:spPr>
        <a:xfrm>
          <a:off x="1150049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50" name="n_4aveValue【認定こども園・幼稚園・保育所】&#10;有形固定資産減価償却率"/>
        <xdr:cNvSpPr txBox="1"/>
      </xdr:nvSpPr>
      <xdr:spPr>
        <a:xfrm>
          <a:off x="1072579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158767</xdr:rowOff>
    </xdr:from>
    <xdr:ext cx="405111" cy="259045"/>
    <xdr:sp macro="" textlink="">
      <xdr:nvSpPr>
        <xdr:cNvPr id="451" name="n_1mainValue【認定こども園・幼稚園・保育所】&#10;有形固定資産減価償却率"/>
        <xdr:cNvSpPr txBox="1"/>
      </xdr:nvSpPr>
      <xdr:spPr>
        <a:xfrm>
          <a:off x="129800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116857</xdr:rowOff>
    </xdr:from>
    <xdr:ext cx="405111" cy="259045"/>
    <xdr:sp macro="" textlink="">
      <xdr:nvSpPr>
        <xdr:cNvPr id="452" name="n_2mainValue【認定こども園・幼稚園・保育所】&#10;有形固定資産減価償却率"/>
        <xdr:cNvSpPr txBox="1"/>
      </xdr:nvSpPr>
      <xdr:spPr>
        <a:xfrm>
          <a:off x="12246619"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74947</xdr:rowOff>
    </xdr:from>
    <xdr:ext cx="405111" cy="259045"/>
    <xdr:sp macro="" textlink="">
      <xdr:nvSpPr>
        <xdr:cNvPr id="453" name="n_3mainValue【認定こども園・幼稚園・保育所】&#10;有形固定資産減価償却率"/>
        <xdr:cNvSpPr txBox="1"/>
      </xdr:nvSpPr>
      <xdr:spPr>
        <a:xfrm>
          <a:off x="1150049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33037</xdr:rowOff>
    </xdr:from>
    <xdr:ext cx="405111" cy="259045"/>
    <xdr:sp macro="" textlink="">
      <xdr:nvSpPr>
        <xdr:cNvPr id="454" name="n_4mainValue【認定こども園・幼稚園・保育所】&#10;有形固定資産減価償却率"/>
        <xdr:cNvSpPr txBox="1"/>
      </xdr:nvSpPr>
      <xdr:spPr>
        <a:xfrm>
          <a:off x="1072579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xdr:cNvCxnSpPr/>
      </xdr:nvCxnSpPr>
      <xdr:spPr>
        <a:xfrm flipV="1">
          <a:off x="188461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xdr:cNvSpPr txBox="1"/>
      </xdr:nvSpPr>
      <xdr:spPr>
        <a:xfrm>
          <a:off x="188849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xdr:cNvCxnSpPr/>
      </xdr:nvCxnSpPr>
      <xdr:spPr>
        <a:xfrm>
          <a:off x="18786475" y="72237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xdr:cNvSpPr txBox="1"/>
      </xdr:nvSpPr>
      <xdr:spPr>
        <a:xfrm>
          <a:off x="188849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xdr:cNvCxnSpPr/>
      </xdr:nvCxnSpPr>
      <xdr:spPr>
        <a:xfrm>
          <a:off x="18786475" y="58978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xdr:cNvSpPr txBox="1"/>
      </xdr:nvSpPr>
      <xdr:spPr>
        <a:xfrm>
          <a:off x="188849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xdr:cNvSpPr/>
      </xdr:nvSpPr>
      <xdr:spPr>
        <a:xfrm>
          <a:off x="1879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85" name="フローチャート: 判断 484"/>
        <xdr:cNvSpPr/>
      </xdr:nvSpPr>
      <xdr:spPr>
        <a:xfrm>
          <a:off x="18100675" y="66357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86" name="フローチャート: 判断 485"/>
        <xdr:cNvSpPr/>
      </xdr:nvSpPr>
      <xdr:spPr>
        <a:xfrm>
          <a:off x="17325975"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7" name="フローチャート: 判断 486"/>
        <xdr:cNvSpPr/>
      </xdr:nvSpPr>
      <xdr:spPr>
        <a:xfrm>
          <a:off x="1657985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8" name="フローチャート: 判断 487"/>
        <xdr:cNvSpPr/>
      </xdr:nvSpPr>
      <xdr:spPr>
        <a:xfrm>
          <a:off x="15833725" y="66090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94" name="楕円 493"/>
        <xdr:cNvSpPr/>
      </xdr:nvSpPr>
      <xdr:spPr>
        <a:xfrm>
          <a:off x="187960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495" name="【認定こども園・幼稚園・保育所】&#10;一人当たり面積該当値テキスト"/>
        <xdr:cNvSpPr txBox="1"/>
      </xdr:nvSpPr>
      <xdr:spPr>
        <a:xfrm>
          <a:off x="188849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96" name="楕円 495"/>
        <xdr:cNvSpPr/>
      </xdr:nvSpPr>
      <xdr:spPr>
        <a:xfrm>
          <a:off x="1810067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99060</xdr:rowOff>
    </xdr:to>
    <xdr:cxnSp macro="">
      <xdr:nvCxnSpPr>
        <xdr:cNvPr id="497" name="直線コネクタ 496"/>
        <xdr:cNvCxnSpPr/>
      </xdr:nvCxnSpPr>
      <xdr:spPr>
        <a:xfrm>
          <a:off x="18132425" y="712851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48260</xdr:rowOff>
    </xdr:from>
    <xdr:to>
      <xdr:col>107</xdr:col>
      <xdr:colOff>101600</xdr:colOff>
      <xdr:row>41</xdr:row>
      <xdr:rowOff>149860</xdr:rowOff>
    </xdr:to>
    <xdr:sp macro="" textlink="">
      <xdr:nvSpPr>
        <xdr:cNvPr id="498" name="楕円 497"/>
        <xdr:cNvSpPr/>
      </xdr:nvSpPr>
      <xdr:spPr>
        <a:xfrm>
          <a:off x="17325975"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99060</xdr:rowOff>
    </xdr:to>
    <xdr:cxnSp macro="">
      <xdr:nvCxnSpPr>
        <xdr:cNvPr id="499" name="直線コネクタ 498"/>
        <xdr:cNvCxnSpPr/>
      </xdr:nvCxnSpPr>
      <xdr:spPr>
        <a:xfrm>
          <a:off x="17376775" y="712851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500" name="楕円 499"/>
        <xdr:cNvSpPr/>
      </xdr:nvSpPr>
      <xdr:spPr>
        <a:xfrm>
          <a:off x="1657985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501" name="直線コネクタ 500"/>
        <xdr:cNvCxnSpPr/>
      </xdr:nvCxnSpPr>
      <xdr:spPr>
        <a:xfrm>
          <a:off x="16630650" y="712851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502" name="楕円 501"/>
        <xdr:cNvSpPr/>
      </xdr:nvSpPr>
      <xdr:spPr>
        <a:xfrm>
          <a:off x="1583372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99060</xdr:rowOff>
    </xdr:from>
    <xdr:to>
      <xdr:col>102</xdr:col>
      <xdr:colOff>114300</xdr:colOff>
      <xdr:row>41</xdr:row>
      <xdr:rowOff>99060</xdr:rowOff>
    </xdr:to>
    <xdr:cxnSp macro="">
      <xdr:nvCxnSpPr>
        <xdr:cNvPr id="503" name="直線コネクタ 502"/>
        <xdr:cNvCxnSpPr/>
      </xdr:nvCxnSpPr>
      <xdr:spPr>
        <a:xfrm>
          <a:off x="15865475" y="712851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504" name="n_1aveValue【認定こども園・幼稚園・保育所】&#10;一人当たり面積"/>
        <xdr:cNvSpPr txBox="1"/>
      </xdr:nvSpPr>
      <xdr:spPr>
        <a:xfrm>
          <a:off x="1793247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505" name="n_2aveValue【認定こども園・幼稚園・保育所】&#10;一人当たり面積"/>
        <xdr:cNvSpPr txBox="1"/>
      </xdr:nvSpPr>
      <xdr:spPr>
        <a:xfrm>
          <a:off x="1717047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506" name="n_3aveValue【認定こども園・幼稚園・保育所】&#10;一人当たり面積"/>
        <xdr:cNvSpPr txBox="1"/>
      </xdr:nvSpPr>
      <xdr:spPr>
        <a:xfrm>
          <a:off x="16424352"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7" name="n_4aveValue【認定こども園・幼稚園・保育所】&#10;一人当たり面積"/>
        <xdr:cNvSpPr txBox="1"/>
      </xdr:nvSpPr>
      <xdr:spPr>
        <a:xfrm>
          <a:off x="156782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508" name="n_1mainValue【認定こども園・幼稚園・保育所】&#10;一人当たり面積"/>
        <xdr:cNvSpPr txBox="1"/>
      </xdr:nvSpPr>
      <xdr:spPr>
        <a:xfrm>
          <a:off x="17932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509" name="n_2mainValue【認定こども園・幼稚園・保育所】&#10;一人当たり面積"/>
        <xdr:cNvSpPr txBox="1"/>
      </xdr:nvSpPr>
      <xdr:spPr>
        <a:xfrm>
          <a:off x="17170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510" name="n_3mainValue【認定こども園・幼稚園・保育所】&#10;一人当たり面積"/>
        <xdr:cNvSpPr txBox="1"/>
      </xdr:nvSpPr>
      <xdr:spPr>
        <a:xfrm>
          <a:off x="16424352"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511" name="n_4mainValue【認定こども園・幼稚園・保育所】&#10;一人当たり面積"/>
        <xdr:cNvSpPr txBox="1"/>
      </xdr:nvSpPr>
      <xdr:spPr>
        <a:xfrm>
          <a:off x="156782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xdr:cNvCxnSpPr/>
      </xdr:nvCxnSpPr>
      <xdr:spPr>
        <a:xfrm flipV="1">
          <a:off x="13889989"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xdr:cNvSpPr txBox="1"/>
      </xdr:nvSpPr>
      <xdr:spPr>
        <a:xfrm>
          <a:off x="13928725"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xdr:cNvCxnSpPr/>
      </xdr:nvCxnSpPr>
      <xdr:spPr>
        <a:xfrm>
          <a:off x="13801725" y="108794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xdr:cNvSpPr txBox="1"/>
      </xdr:nvSpPr>
      <xdr:spPr>
        <a:xfrm>
          <a:off x="13928725"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xdr:cNvCxnSpPr/>
      </xdr:nvCxnSpPr>
      <xdr:spPr>
        <a:xfrm>
          <a:off x="13801725" y="97783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41" name="【学校施設】&#10;有形固定資産減価償却率平均値テキスト"/>
        <xdr:cNvSpPr txBox="1"/>
      </xdr:nvSpPr>
      <xdr:spPr>
        <a:xfrm>
          <a:off x="13928725"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xdr:cNvSpPr/>
      </xdr:nvSpPr>
      <xdr:spPr>
        <a:xfrm>
          <a:off x="13839825" y="10350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57785</xdr:rowOff>
    </xdr:from>
    <xdr:to>
      <xdr:col>81</xdr:col>
      <xdr:colOff>101600</xdr:colOff>
      <xdr:row>60</xdr:row>
      <xdr:rowOff>159385</xdr:rowOff>
    </xdr:to>
    <xdr:sp macro="" textlink="">
      <xdr:nvSpPr>
        <xdr:cNvPr id="543" name="フローチャート: 判断 542"/>
        <xdr:cNvSpPr/>
      </xdr:nvSpPr>
      <xdr:spPr>
        <a:xfrm>
          <a:off x="13115925"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544" name="フローチャート: 判断 543"/>
        <xdr:cNvSpPr/>
      </xdr:nvSpPr>
      <xdr:spPr>
        <a:xfrm>
          <a:off x="123698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xdr:cNvSpPr/>
      </xdr:nvSpPr>
      <xdr:spPr>
        <a:xfrm>
          <a:off x="11623675" y="103143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546" name="フローチャート: 判断 545"/>
        <xdr:cNvSpPr/>
      </xdr:nvSpPr>
      <xdr:spPr>
        <a:xfrm>
          <a:off x="10848975"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52" name="楕円 551"/>
        <xdr:cNvSpPr/>
      </xdr:nvSpPr>
      <xdr:spPr>
        <a:xfrm>
          <a:off x="13839825" y="101314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38752</xdr:rowOff>
    </xdr:from>
    <xdr:ext cx="405111" cy="259045"/>
    <xdr:sp macro="" textlink="">
      <xdr:nvSpPr>
        <xdr:cNvPr id="553" name="【学校施設】&#10;有形固定資産減価償却率該当値テキスト"/>
        <xdr:cNvSpPr txBox="1"/>
      </xdr:nvSpPr>
      <xdr:spPr>
        <a:xfrm>
          <a:off x="13928725"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164465</xdr:rowOff>
    </xdr:from>
    <xdr:to>
      <xdr:col>81</xdr:col>
      <xdr:colOff>101600</xdr:colOff>
      <xdr:row>59</xdr:row>
      <xdr:rowOff>94615</xdr:rowOff>
    </xdr:to>
    <xdr:sp macro="" textlink="">
      <xdr:nvSpPr>
        <xdr:cNvPr id="554" name="楕円 553"/>
        <xdr:cNvSpPr/>
      </xdr:nvSpPr>
      <xdr:spPr>
        <a:xfrm>
          <a:off x="13115925"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43815</xdr:rowOff>
    </xdr:from>
    <xdr:to>
      <xdr:col>85</xdr:col>
      <xdr:colOff>127000</xdr:colOff>
      <xdr:row>59</xdr:row>
      <xdr:rowOff>66675</xdr:rowOff>
    </xdr:to>
    <xdr:cxnSp macro="">
      <xdr:nvCxnSpPr>
        <xdr:cNvPr id="555" name="直線コネクタ 554"/>
        <xdr:cNvCxnSpPr/>
      </xdr:nvCxnSpPr>
      <xdr:spPr>
        <a:xfrm>
          <a:off x="13166725" y="10159365"/>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118745</xdr:rowOff>
    </xdr:from>
    <xdr:to>
      <xdr:col>76</xdr:col>
      <xdr:colOff>165100</xdr:colOff>
      <xdr:row>59</xdr:row>
      <xdr:rowOff>48895</xdr:rowOff>
    </xdr:to>
    <xdr:sp macro="" textlink="">
      <xdr:nvSpPr>
        <xdr:cNvPr id="556" name="楕円 555"/>
        <xdr:cNvSpPr/>
      </xdr:nvSpPr>
      <xdr:spPr>
        <a:xfrm>
          <a:off x="123698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169545</xdr:rowOff>
    </xdr:from>
    <xdr:to>
      <xdr:col>81</xdr:col>
      <xdr:colOff>50800</xdr:colOff>
      <xdr:row>59</xdr:row>
      <xdr:rowOff>43815</xdr:rowOff>
    </xdr:to>
    <xdr:cxnSp macro="">
      <xdr:nvCxnSpPr>
        <xdr:cNvPr id="557" name="直線コネクタ 556"/>
        <xdr:cNvCxnSpPr/>
      </xdr:nvCxnSpPr>
      <xdr:spPr>
        <a:xfrm>
          <a:off x="12420600" y="10113645"/>
          <a:ext cx="7461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76835</xdr:rowOff>
    </xdr:from>
    <xdr:to>
      <xdr:col>72</xdr:col>
      <xdr:colOff>38100</xdr:colOff>
      <xdr:row>59</xdr:row>
      <xdr:rowOff>6985</xdr:rowOff>
    </xdr:to>
    <xdr:sp macro="" textlink="">
      <xdr:nvSpPr>
        <xdr:cNvPr id="558" name="楕円 557"/>
        <xdr:cNvSpPr/>
      </xdr:nvSpPr>
      <xdr:spPr>
        <a:xfrm>
          <a:off x="11623675" y="100209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127635</xdr:rowOff>
    </xdr:from>
    <xdr:to>
      <xdr:col>76</xdr:col>
      <xdr:colOff>114300</xdr:colOff>
      <xdr:row>58</xdr:row>
      <xdr:rowOff>169545</xdr:rowOff>
    </xdr:to>
    <xdr:cxnSp macro="">
      <xdr:nvCxnSpPr>
        <xdr:cNvPr id="559" name="直線コネクタ 558"/>
        <xdr:cNvCxnSpPr/>
      </xdr:nvCxnSpPr>
      <xdr:spPr>
        <a:xfrm>
          <a:off x="11655425" y="10071735"/>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52070</xdr:rowOff>
    </xdr:from>
    <xdr:to>
      <xdr:col>67</xdr:col>
      <xdr:colOff>101600</xdr:colOff>
      <xdr:row>58</xdr:row>
      <xdr:rowOff>153670</xdr:rowOff>
    </xdr:to>
    <xdr:sp macro="" textlink="">
      <xdr:nvSpPr>
        <xdr:cNvPr id="560" name="楕円 559"/>
        <xdr:cNvSpPr/>
      </xdr:nvSpPr>
      <xdr:spPr>
        <a:xfrm>
          <a:off x="10848975"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102870</xdr:rowOff>
    </xdr:from>
    <xdr:to>
      <xdr:col>71</xdr:col>
      <xdr:colOff>177800</xdr:colOff>
      <xdr:row>58</xdr:row>
      <xdr:rowOff>127635</xdr:rowOff>
    </xdr:to>
    <xdr:cxnSp macro="">
      <xdr:nvCxnSpPr>
        <xdr:cNvPr id="561" name="直線コネクタ 560"/>
        <xdr:cNvCxnSpPr/>
      </xdr:nvCxnSpPr>
      <xdr:spPr>
        <a:xfrm>
          <a:off x="10899775" y="10046970"/>
          <a:ext cx="7556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150512</xdr:rowOff>
    </xdr:from>
    <xdr:ext cx="405111" cy="259045"/>
    <xdr:sp macro="" textlink="">
      <xdr:nvSpPr>
        <xdr:cNvPr id="562" name="n_1aveValue【学校施設】&#10;有形固定資産減価償却率"/>
        <xdr:cNvSpPr txBox="1"/>
      </xdr:nvSpPr>
      <xdr:spPr>
        <a:xfrm>
          <a:off x="12980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563" name="n_2aveValue【学校施設】&#10;有形固定資産減価償却率"/>
        <xdr:cNvSpPr txBox="1"/>
      </xdr:nvSpPr>
      <xdr:spPr>
        <a:xfrm>
          <a:off x="12246619"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4" name="n_3aveValue【学校施設】&#10;有形固定資産減価償却率"/>
        <xdr:cNvSpPr txBox="1"/>
      </xdr:nvSpPr>
      <xdr:spPr>
        <a:xfrm>
          <a:off x="1150049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565" name="n_4aveValue【学校施設】&#10;有形固定資産減価償却率"/>
        <xdr:cNvSpPr txBox="1"/>
      </xdr:nvSpPr>
      <xdr:spPr>
        <a:xfrm>
          <a:off x="1072579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111142</xdr:rowOff>
    </xdr:from>
    <xdr:ext cx="405111" cy="259045"/>
    <xdr:sp macro="" textlink="">
      <xdr:nvSpPr>
        <xdr:cNvPr id="566" name="n_1mainValue【学校施設】&#10;有形固定資産減価償却率"/>
        <xdr:cNvSpPr txBox="1"/>
      </xdr:nvSpPr>
      <xdr:spPr>
        <a:xfrm>
          <a:off x="12980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567" name="n_2mainValue【学校施設】&#10;有形固定資産減価償却率"/>
        <xdr:cNvSpPr txBox="1"/>
      </xdr:nvSpPr>
      <xdr:spPr>
        <a:xfrm>
          <a:off x="12246619"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23512</xdr:rowOff>
    </xdr:from>
    <xdr:ext cx="405111" cy="259045"/>
    <xdr:sp macro="" textlink="">
      <xdr:nvSpPr>
        <xdr:cNvPr id="568" name="n_3mainValue【学校施設】&#10;有形固定資産減価償却率"/>
        <xdr:cNvSpPr txBox="1"/>
      </xdr:nvSpPr>
      <xdr:spPr>
        <a:xfrm>
          <a:off x="1150049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569" name="n_4mainValue【学校施設】&#10;有形固定資産減価償却率"/>
        <xdr:cNvSpPr txBox="1"/>
      </xdr:nvSpPr>
      <xdr:spPr>
        <a:xfrm>
          <a:off x="1072579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xdr:cNvCxnSpPr/>
      </xdr:nvCxnSpPr>
      <xdr:spPr>
        <a:xfrm flipV="1">
          <a:off x="188461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xdr:cNvSpPr txBox="1"/>
      </xdr:nvSpPr>
      <xdr:spPr>
        <a:xfrm>
          <a:off x="188849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xdr:cNvCxnSpPr/>
      </xdr:nvCxnSpPr>
      <xdr:spPr>
        <a:xfrm>
          <a:off x="18786475" y="109011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xdr:cNvSpPr txBox="1"/>
      </xdr:nvSpPr>
      <xdr:spPr>
        <a:xfrm>
          <a:off x="188849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xdr:cNvCxnSpPr/>
      </xdr:nvCxnSpPr>
      <xdr:spPr>
        <a:xfrm>
          <a:off x="18786475" y="96619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xdr:cNvSpPr txBox="1"/>
      </xdr:nvSpPr>
      <xdr:spPr>
        <a:xfrm>
          <a:off x="188849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xdr:cNvSpPr/>
      </xdr:nvSpPr>
      <xdr:spPr>
        <a:xfrm>
          <a:off x="187960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51498</xdr:rowOff>
    </xdr:from>
    <xdr:to>
      <xdr:col>112</xdr:col>
      <xdr:colOff>38100</xdr:colOff>
      <xdr:row>62</xdr:row>
      <xdr:rowOff>153098</xdr:rowOff>
    </xdr:to>
    <xdr:sp macro="" textlink="">
      <xdr:nvSpPr>
        <xdr:cNvPr id="600" name="フローチャート: 判断 599"/>
        <xdr:cNvSpPr/>
      </xdr:nvSpPr>
      <xdr:spPr>
        <a:xfrm>
          <a:off x="18100675" y="106813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52451</xdr:rowOff>
    </xdr:from>
    <xdr:to>
      <xdr:col>107</xdr:col>
      <xdr:colOff>101600</xdr:colOff>
      <xdr:row>62</xdr:row>
      <xdr:rowOff>154051</xdr:rowOff>
    </xdr:to>
    <xdr:sp macro="" textlink="">
      <xdr:nvSpPr>
        <xdr:cNvPr id="601" name="フローチャート: 判断 600"/>
        <xdr:cNvSpPr/>
      </xdr:nvSpPr>
      <xdr:spPr>
        <a:xfrm>
          <a:off x="17325975"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61595</xdr:rowOff>
    </xdr:from>
    <xdr:to>
      <xdr:col>102</xdr:col>
      <xdr:colOff>165100</xdr:colOff>
      <xdr:row>62</xdr:row>
      <xdr:rowOff>163195</xdr:rowOff>
    </xdr:to>
    <xdr:sp macro="" textlink="">
      <xdr:nvSpPr>
        <xdr:cNvPr id="602" name="フローチャート: 判断 601"/>
        <xdr:cNvSpPr/>
      </xdr:nvSpPr>
      <xdr:spPr>
        <a:xfrm>
          <a:off x="1657985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64833</xdr:rowOff>
    </xdr:from>
    <xdr:to>
      <xdr:col>98</xdr:col>
      <xdr:colOff>38100</xdr:colOff>
      <xdr:row>62</xdr:row>
      <xdr:rowOff>166433</xdr:rowOff>
    </xdr:to>
    <xdr:sp macro="" textlink="">
      <xdr:nvSpPr>
        <xdr:cNvPr id="603" name="フローチャート: 判断 602"/>
        <xdr:cNvSpPr/>
      </xdr:nvSpPr>
      <xdr:spPr>
        <a:xfrm>
          <a:off x="15833725" y="106947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111125</xdr:rowOff>
    </xdr:from>
    <xdr:to>
      <xdr:col>116</xdr:col>
      <xdr:colOff>114300</xdr:colOff>
      <xdr:row>63</xdr:row>
      <xdr:rowOff>41275</xdr:rowOff>
    </xdr:to>
    <xdr:sp macro="" textlink="">
      <xdr:nvSpPr>
        <xdr:cNvPr id="609" name="楕円 608"/>
        <xdr:cNvSpPr/>
      </xdr:nvSpPr>
      <xdr:spPr>
        <a:xfrm>
          <a:off x="187960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610" name="【学校施設】&#10;一人当たり面積該当値テキスト"/>
        <xdr:cNvSpPr txBox="1"/>
      </xdr:nvSpPr>
      <xdr:spPr>
        <a:xfrm>
          <a:off x="18884900"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112458</xdr:rowOff>
    </xdr:from>
    <xdr:to>
      <xdr:col>112</xdr:col>
      <xdr:colOff>38100</xdr:colOff>
      <xdr:row>63</xdr:row>
      <xdr:rowOff>42608</xdr:rowOff>
    </xdr:to>
    <xdr:sp macro="" textlink="">
      <xdr:nvSpPr>
        <xdr:cNvPr id="611" name="楕円 610"/>
        <xdr:cNvSpPr/>
      </xdr:nvSpPr>
      <xdr:spPr>
        <a:xfrm>
          <a:off x="18100675" y="107423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161925</xdr:rowOff>
    </xdr:from>
    <xdr:to>
      <xdr:col>116</xdr:col>
      <xdr:colOff>63500</xdr:colOff>
      <xdr:row>62</xdr:row>
      <xdr:rowOff>163258</xdr:rowOff>
    </xdr:to>
    <xdr:cxnSp macro="">
      <xdr:nvCxnSpPr>
        <xdr:cNvPr id="612" name="直線コネクタ 611"/>
        <xdr:cNvCxnSpPr/>
      </xdr:nvCxnSpPr>
      <xdr:spPr>
        <a:xfrm flipV="1">
          <a:off x="18132425" y="10791825"/>
          <a:ext cx="714375"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113982</xdr:rowOff>
    </xdr:from>
    <xdr:to>
      <xdr:col>107</xdr:col>
      <xdr:colOff>101600</xdr:colOff>
      <xdr:row>63</xdr:row>
      <xdr:rowOff>44132</xdr:rowOff>
    </xdr:to>
    <xdr:sp macro="" textlink="">
      <xdr:nvSpPr>
        <xdr:cNvPr id="613" name="楕円 612"/>
        <xdr:cNvSpPr/>
      </xdr:nvSpPr>
      <xdr:spPr>
        <a:xfrm>
          <a:off x="17325975" y="1074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163258</xdr:rowOff>
    </xdr:from>
    <xdr:to>
      <xdr:col>111</xdr:col>
      <xdr:colOff>177800</xdr:colOff>
      <xdr:row>62</xdr:row>
      <xdr:rowOff>164782</xdr:rowOff>
    </xdr:to>
    <xdr:cxnSp macro="">
      <xdr:nvCxnSpPr>
        <xdr:cNvPr id="614" name="直線コネクタ 613"/>
        <xdr:cNvCxnSpPr/>
      </xdr:nvCxnSpPr>
      <xdr:spPr>
        <a:xfrm flipV="1">
          <a:off x="17376775" y="10793158"/>
          <a:ext cx="7556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113411</xdr:rowOff>
    </xdr:from>
    <xdr:to>
      <xdr:col>102</xdr:col>
      <xdr:colOff>165100</xdr:colOff>
      <xdr:row>63</xdr:row>
      <xdr:rowOff>43561</xdr:rowOff>
    </xdr:to>
    <xdr:sp macro="" textlink="">
      <xdr:nvSpPr>
        <xdr:cNvPr id="615" name="楕円 614"/>
        <xdr:cNvSpPr/>
      </xdr:nvSpPr>
      <xdr:spPr>
        <a:xfrm>
          <a:off x="16579850" y="107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164211</xdr:rowOff>
    </xdr:from>
    <xdr:to>
      <xdr:col>107</xdr:col>
      <xdr:colOff>50800</xdr:colOff>
      <xdr:row>62</xdr:row>
      <xdr:rowOff>164782</xdr:rowOff>
    </xdr:to>
    <xdr:cxnSp macro="">
      <xdr:nvCxnSpPr>
        <xdr:cNvPr id="616" name="直線コネクタ 615"/>
        <xdr:cNvCxnSpPr/>
      </xdr:nvCxnSpPr>
      <xdr:spPr>
        <a:xfrm>
          <a:off x="16630650" y="10794111"/>
          <a:ext cx="746125"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113411</xdr:rowOff>
    </xdr:from>
    <xdr:to>
      <xdr:col>98</xdr:col>
      <xdr:colOff>38100</xdr:colOff>
      <xdr:row>63</xdr:row>
      <xdr:rowOff>43561</xdr:rowOff>
    </xdr:to>
    <xdr:sp macro="" textlink="">
      <xdr:nvSpPr>
        <xdr:cNvPr id="617" name="楕円 616"/>
        <xdr:cNvSpPr/>
      </xdr:nvSpPr>
      <xdr:spPr>
        <a:xfrm>
          <a:off x="15833725" y="107433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164211</xdr:rowOff>
    </xdr:from>
    <xdr:to>
      <xdr:col>102</xdr:col>
      <xdr:colOff>114300</xdr:colOff>
      <xdr:row>62</xdr:row>
      <xdr:rowOff>164211</xdr:rowOff>
    </xdr:to>
    <xdr:cxnSp macro="">
      <xdr:nvCxnSpPr>
        <xdr:cNvPr id="618" name="直線コネクタ 617"/>
        <xdr:cNvCxnSpPr/>
      </xdr:nvCxnSpPr>
      <xdr:spPr>
        <a:xfrm>
          <a:off x="15865475" y="10794111"/>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169625</xdr:rowOff>
    </xdr:from>
    <xdr:ext cx="469744" cy="259045"/>
    <xdr:sp macro="" textlink="">
      <xdr:nvSpPr>
        <xdr:cNvPr id="619" name="n_1aveValue【学校施設】&#10;一人当たり面積"/>
        <xdr:cNvSpPr txBox="1"/>
      </xdr:nvSpPr>
      <xdr:spPr>
        <a:xfrm>
          <a:off x="17932477" y="104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170578</xdr:rowOff>
    </xdr:from>
    <xdr:ext cx="469744" cy="259045"/>
    <xdr:sp macro="" textlink="">
      <xdr:nvSpPr>
        <xdr:cNvPr id="620" name="n_2aveValue【学校施設】&#10;一人当たり面積"/>
        <xdr:cNvSpPr txBox="1"/>
      </xdr:nvSpPr>
      <xdr:spPr>
        <a:xfrm>
          <a:off x="1717047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8272</xdr:rowOff>
    </xdr:from>
    <xdr:ext cx="469744" cy="259045"/>
    <xdr:sp macro="" textlink="">
      <xdr:nvSpPr>
        <xdr:cNvPr id="621" name="n_3aveValue【学校施設】&#10;一人当たり面積"/>
        <xdr:cNvSpPr txBox="1"/>
      </xdr:nvSpPr>
      <xdr:spPr>
        <a:xfrm>
          <a:off x="16424352"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11510</xdr:rowOff>
    </xdr:from>
    <xdr:ext cx="469744" cy="259045"/>
    <xdr:sp macro="" textlink="">
      <xdr:nvSpPr>
        <xdr:cNvPr id="622" name="n_4aveValue【学校施設】&#10;一人当たり面積"/>
        <xdr:cNvSpPr txBox="1"/>
      </xdr:nvSpPr>
      <xdr:spPr>
        <a:xfrm>
          <a:off x="15678227" y="1046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33735</xdr:rowOff>
    </xdr:from>
    <xdr:ext cx="469744" cy="259045"/>
    <xdr:sp macro="" textlink="">
      <xdr:nvSpPr>
        <xdr:cNvPr id="623" name="n_1mainValue【学校施設】&#10;一人当たり面積"/>
        <xdr:cNvSpPr txBox="1"/>
      </xdr:nvSpPr>
      <xdr:spPr>
        <a:xfrm>
          <a:off x="17932477" y="1083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35259</xdr:rowOff>
    </xdr:from>
    <xdr:ext cx="469744" cy="259045"/>
    <xdr:sp macro="" textlink="">
      <xdr:nvSpPr>
        <xdr:cNvPr id="624" name="n_2mainValue【学校施設】&#10;一人当たり面積"/>
        <xdr:cNvSpPr txBox="1"/>
      </xdr:nvSpPr>
      <xdr:spPr>
        <a:xfrm>
          <a:off x="17170477" y="1083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34688</xdr:rowOff>
    </xdr:from>
    <xdr:ext cx="469744" cy="259045"/>
    <xdr:sp macro="" textlink="">
      <xdr:nvSpPr>
        <xdr:cNvPr id="625" name="n_3mainValue【学校施設】&#10;一人当たり面積"/>
        <xdr:cNvSpPr txBox="1"/>
      </xdr:nvSpPr>
      <xdr:spPr>
        <a:xfrm>
          <a:off x="16424352"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34688</xdr:rowOff>
    </xdr:from>
    <xdr:ext cx="469744" cy="259045"/>
    <xdr:sp macro="" textlink="">
      <xdr:nvSpPr>
        <xdr:cNvPr id="626" name="n_4mainValue【学校施設】&#10;一人当たり面積"/>
        <xdr:cNvSpPr txBox="1"/>
      </xdr:nvSpPr>
      <xdr:spPr>
        <a:xfrm>
          <a:off x="15678227"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xdr:cNvSpPr txBox="1"/>
      </xdr:nvSpPr>
      <xdr:spPr>
        <a:xfrm>
          <a:off x="1030683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667" name="直線コネクタ 666"/>
        <xdr:cNvCxnSpPr/>
      </xdr:nvCxnSpPr>
      <xdr:spPr>
        <a:xfrm flipV="1">
          <a:off x="13889989"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xdr:cNvSpPr txBox="1"/>
      </xdr:nvSpPr>
      <xdr:spPr>
        <a:xfrm>
          <a:off x="1392872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xdr:cNvCxnSpPr/>
      </xdr:nvCxnSpPr>
      <xdr:spPr>
        <a:xfrm>
          <a:off x="13801725" y="186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70" name="【公民館】&#10;有形固定資産減価償却率最大値テキスト"/>
        <xdr:cNvSpPr txBox="1"/>
      </xdr:nvSpPr>
      <xdr:spPr>
        <a:xfrm>
          <a:off x="13928725"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71" name="直線コネクタ 670"/>
        <xdr:cNvCxnSpPr/>
      </xdr:nvCxnSpPr>
      <xdr:spPr>
        <a:xfrm>
          <a:off x="13801725" y="1712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13352</xdr:rowOff>
    </xdr:from>
    <xdr:ext cx="405111" cy="259045"/>
    <xdr:sp macro="" textlink="">
      <xdr:nvSpPr>
        <xdr:cNvPr id="672" name="【公民館】&#10;有形固定資産減価償却率平均値テキスト"/>
        <xdr:cNvSpPr txBox="1"/>
      </xdr:nvSpPr>
      <xdr:spPr>
        <a:xfrm>
          <a:off x="13928725"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673" name="フローチャート: 判断 672"/>
        <xdr:cNvSpPr/>
      </xdr:nvSpPr>
      <xdr:spPr>
        <a:xfrm>
          <a:off x="13839825" y="178657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29211</xdr:rowOff>
    </xdr:from>
    <xdr:to>
      <xdr:col>81</xdr:col>
      <xdr:colOff>101600</xdr:colOff>
      <xdr:row>104</xdr:row>
      <xdr:rowOff>130811</xdr:rowOff>
    </xdr:to>
    <xdr:sp macro="" textlink="">
      <xdr:nvSpPr>
        <xdr:cNvPr id="674" name="フローチャート: 判断 673"/>
        <xdr:cNvSpPr/>
      </xdr:nvSpPr>
      <xdr:spPr>
        <a:xfrm>
          <a:off x="13115925"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xdr:rowOff>
    </xdr:from>
    <xdr:to>
      <xdr:col>76</xdr:col>
      <xdr:colOff>165100</xdr:colOff>
      <xdr:row>104</xdr:row>
      <xdr:rowOff>109855</xdr:rowOff>
    </xdr:to>
    <xdr:sp macro="" textlink="">
      <xdr:nvSpPr>
        <xdr:cNvPr id="675" name="フローチャート: 判断 674"/>
        <xdr:cNvSpPr/>
      </xdr:nvSpPr>
      <xdr:spPr>
        <a:xfrm>
          <a:off x="123698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6" name="フローチャート: 判断 675"/>
        <xdr:cNvSpPr/>
      </xdr:nvSpPr>
      <xdr:spPr>
        <a:xfrm>
          <a:off x="11623675" y="178142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677" name="フローチャート: 判断 676"/>
        <xdr:cNvSpPr/>
      </xdr:nvSpPr>
      <xdr:spPr>
        <a:xfrm>
          <a:off x="10848975"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683" name="楕円 682"/>
        <xdr:cNvSpPr/>
      </xdr:nvSpPr>
      <xdr:spPr>
        <a:xfrm>
          <a:off x="13839825" y="17818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10177</xdr:rowOff>
    </xdr:from>
    <xdr:ext cx="405111" cy="259045"/>
    <xdr:sp macro="" textlink="">
      <xdr:nvSpPr>
        <xdr:cNvPr id="684" name="【公民館】&#10;有形固定資産減価償却率該当値テキスト"/>
        <xdr:cNvSpPr txBox="1"/>
      </xdr:nvSpPr>
      <xdr:spPr>
        <a:xfrm>
          <a:off x="13928725"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130175</xdr:rowOff>
    </xdr:from>
    <xdr:to>
      <xdr:col>81</xdr:col>
      <xdr:colOff>101600</xdr:colOff>
      <xdr:row>104</xdr:row>
      <xdr:rowOff>60325</xdr:rowOff>
    </xdr:to>
    <xdr:sp macro="" textlink="">
      <xdr:nvSpPr>
        <xdr:cNvPr id="685" name="楕円 684"/>
        <xdr:cNvSpPr/>
      </xdr:nvSpPr>
      <xdr:spPr>
        <a:xfrm>
          <a:off x="13115925"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xdr:rowOff>
    </xdr:from>
    <xdr:to>
      <xdr:col>85</xdr:col>
      <xdr:colOff>127000</xdr:colOff>
      <xdr:row>104</xdr:row>
      <xdr:rowOff>38100</xdr:rowOff>
    </xdr:to>
    <xdr:cxnSp macro="">
      <xdr:nvCxnSpPr>
        <xdr:cNvPr id="686" name="直線コネクタ 685"/>
        <xdr:cNvCxnSpPr/>
      </xdr:nvCxnSpPr>
      <xdr:spPr>
        <a:xfrm>
          <a:off x="13166725" y="17840325"/>
          <a:ext cx="7239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95886</xdr:rowOff>
    </xdr:from>
    <xdr:to>
      <xdr:col>76</xdr:col>
      <xdr:colOff>165100</xdr:colOff>
      <xdr:row>104</xdr:row>
      <xdr:rowOff>26036</xdr:rowOff>
    </xdr:to>
    <xdr:sp macro="" textlink="">
      <xdr:nvSpPr>
        <xdr:cNvPr id="687" name="楕円 686"/>
        <xdr:cNvSpPr/>
      </xdr:nvSpPr>
      <xdr:spPr>
        <a:xfrm>
          <a:off x="123698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146686</xdr:rowOff>
    </xdr:from>
    <xdr:to>
      <xdr:col>81</xdr:col>
      <xdr:colOff>50800</xdr:colOff>
      <xdr:row>104</xdr:row>
      <xdr:rowOff>9525</xdr:rowOff>
    </xdr:to>
    <xdr:cxnSp macro="">
      <xdr:nvCxnSpPr>
        <xdr:cNvPr id="688" name="直線コネクタ 687"/>
        <xdr:cNvCxnSpPr/>
      </xdr:nvCxnSpPr>
      <xdr:spPr>
        <a:xfrm>
          <a:off x="12420600" y="17806036"/>
          <a:ext cx="74612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57786</xdr:rowOff>
    </xdr:from>
    <xdr:to>
      <xdr:col>72</xdr:col>
      <xdr:colOff>38100</xdr:colOff>
      <xdr:row>103</xdr:row>
      <xdr:rowOff>159386</xdr:rowOff>
    </xdr:to>
    <xdr:sp macro="" textlink="">
      <xdr:nvSpPr>
        <xdr:cNvPr id="689" name="楕円 688"/>
        <xdr:cNvSpPr/>
      </xdr:nvSpPr>
      <xdr:spPr>
        <a:xfrm>
          <a:off x="11623675" y="177171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108586</xdr:rowOff>
    </xdr:from>
    <xdr:to>
      <xdr:col>76</xdr:col>
      <xdr:colOff>114300</xdr:colOff>
      <xdr:row>103</xdr:row>
      <xdr:rowOff>146686</xdr:rowOff>
    </xdr:to>
    <xdr:cxnSp macro="">
      <xdr:nvCxnSpPr>
        <xdr:cNvPr id="690" name="直線コネクタ 689"/>
        <xdr:cNvCxnSpPr/>
      </xdr:nvCxnSpPr>
      <xdr:spPr>
        <a:xfrm>
          <a:off x="11655425" y="17767936"/>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19686</xdr:rowOff>
    </xdr:from>
    <xdr:to>
      <xdr:col>67</xdr:col>
      <xdr:colOff>101600</xdr:colOff>
      <xdr:row>103</xdr:row>
      <xdr:rowOff>121286</xdr:rowOff>
    </xdr:to>
    <xdr:sp macro="" textlink="">
      <xdr:nvSpPr>
        <xdr:cNvPr id="691" name="楕円 690"/>
        <xdr:cNvSpPr/>
      </xdr:nvSpPr>
      <xdr:spPr>
        <a:xfrm>
          <a:off x="10848975"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70486</xdr:rowOff>
    </xdr:from>
    <xdr:to>
      <xdr:col>71</xdr:col>
      <xdr:colOff>177800</xdr:colOff>
      <xdr:row>103</xdr:row>
      <xdr:rowOff>108586</xdr:rowOff>
    </xdr:to>
    <xdr:cxnSp macro="">
      <xdr:nvCxnSpPr>
        <xdr:cNvPr id="692" name="直線コネクタ 691"/>
        <xdr:cNvCxnSpPr/>
      </xdr:nvCxnSpPr>
      <xdr:spPr>
        <a:xfrm>
          <a:off x="10899775" y="17729836"/>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121938</xdr:rowOff>
    </xdr:from>
    <xdr:ext cx="405111" cy="259045"/>
    <xdr:sp macro="" textlink="">
      <xdr:nvSpPr>
        <xdr:cNvPr id="693" name="n_1aveValue【公民館】&#10;有形固定資産減価償却率"/>
        <xdr:cNvSpPr txBox="1"/>
      </xdr:nvSpPr>
      <xdr:spPr>
        <a:xfrm>
          <a:off x="129800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100982</xdr:rowOff>
    </xdr:from>
    <xdr:ext cx="405111" cy="259045"/>
    <xdr:sp macro="" textlink="">
      <xdr:nvSpPr>
        <xdr:cNvPr id="694" name="n_2aveValue【公民館】&#10;有形固定資産減価償却率"/>
        <xdr:cNvSpPr txBox="1"/>
      </xdr:nvSpPr>
      <xdr:spPr>
        <a:xfrm>
          <a:off x="12246619"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695" name="n_3aveValue【公民館】&#10;有形固定資産減価償却率"/>
        <xdr:cNvSpPr txBox="1"/>
      </xdr:nvSpPr>
      <xdr:spPr>
        <a:xfrm>
          <a:off x="1150049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57166</xdr:rowOff>
    </xdr:from>
    <xdr:ext cx="405111" cy="259045"/>
    <xdr:sp macro="" textlink="">
      <xdr:nvSpPr>
        <xdr:cNvPr id="696" name="n_4aveValue【公民館】&#10;有形固定資産減価償却率"/>
        <xdr:cNvSpPr txBox="1"/>
      </xdr:nvSpPr>
      <xdr:spPr>
        <a:xfrm>
          <a:off x="1072579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76852</xdr:rowOff>
    </xdr:from>
    <xdr:ext cx="405111" cy="259045"/>
    <xdr:sp macro="" textlink="">
      <xdr:nvSpPr>
        <xdr:cNvPr id="697" name="n_1mainValue【公民館】&#10;有形固定資産減価償却率"/>
        <xdr:cNvSpPr txBox="1"/>
      </xdr:nvSpPr>
      <xdr:spPr>
        <a:xfrm>
          <a:off x="129800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42563</xdr:rowOff>
    </xdr:from>
    <xdr:ext cx="405111" cy="259045"/>
    <xdr:sp macro="" textlink="">
      <xdr:nvSpPr>
        <xdr:cNvPr id="698" name="n_2mainValue【公民館】&#10;有形固定資産減価償却率"/>
        <xdr:cNvSpPr txBox="1"/>
      </xdr:nvSpPr>
      <xdr:spPr>
        <a:xfrm>
          <a:off x="12246619"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4463</xdr:rowOff>
    </xdr:from>
    <xdr:ext cx="405111" cy="259045"/>
    <xdr:sp macro="" textlink="">
      <xdr:nvSpPr>
        <xdr:cNvPr id="699" name="n_3mainValue【公民館】&#10;有形固定資産減価償却率"/>
        <xdr:cNvSpPr txBox="1"/>
      </xdr:nvSpPr>
      <xdr:spPr>
        <a:xfrm>
          <a:off x="1150049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137813</xdr:rowOff>
    </xdr:from>
    <xdr:ext cx="405111" cy="259045"/>
    <xdr:sp macro="" textlink="">
      <xdr:nvSpPr>
        <xdr:cNvPr id="700" name="n_4mainValue【公民館】&#10;有形固定資産減価償却率"/>
        <xdr:cNvSpPr txBox="1"/>
      </xdr:nvSpPr>
      <xdr:spPr>
        <a:xfrm>
          <a:off x="1072579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726" name="直線コネクタ 725"/>
        <xdr:cNvCxnSpPr/>
      </xdr:nvCxnSpPr>
      <xdr:spPr>
        <a:xfrm flipV="1">
          <a:off x="188461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7" name="【公民館】&#10;一人当たり面積最小値テキスト"/>
        <xdr:cNvSpPr txBox="1"/>
      </xdr:nvSpPr>
      <xdr:spPr>
        <a:xfrm>
          <a:off x="188849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8" name="直線コネクタ 727"/>
        <xdr:cNvCxnSpPr/>
      </xdr:nvCxnSpPr>
      <xdr:spPr>
        <a:xfrm>
          <a:off x="18786475" y="186973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9" name="【公民館】&#10;一人当たり面積最大値テキスト"/>
        <xdr:cNvSpPr txBox="1"/>
      </xdr:nvSpPr>
      <xdr:spPr>
        <a:xfrm>
          <a:off x="188849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30" name="直線コネクタ 729"/>
        <xdr:cNvCxnSpPr/>
      </xdr:nvCxnSpPr>
      <xdr:spPr>
        <a:xfrm>
          <a:off x="18786475" y="171166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731" name="【公民館】&#10;一人当たり面積平均値テキスト"/>
        <xdr:cNvSpPr txBox="1"/>
      </xdr:nvSpPr>
      <xdr:spPr>
        <a:xfrm>
          <a:off x="188849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732" name="フローチャート: 判断 731"/>
        <xdr:cNvSpPr/>
      </xdr:nvSpPr>
      <xdr:spPr>
        <a:xfrm>
          <a:off x="187960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41729</xdr:rowOff>
    </xdr:from>
    <xdr:to>
      <xdr:col>112</xdr:col>
      <xdr:colOff>38100</xdr:colOff>
      <xdr:row>106</xdr:row>
      <xdr:rowOff>143329</xdr:rowOff>
    </xdr:to>
    <xdr:sp macro="" textlink="">
      <xdr:nvSpPr>
        <xdr:cNvPr id="733" name="フローチャート: 判断 732"/>
        <xdr:cNvSpPr/>
      </xdr:nvSpPr>
      <xdr:spPr>
        <a:xfrm>
          <a:off x="18100675" y="182154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734" name="フローチャート: 判断 733"/>
        <xdr:cNvSpPr/>
      </xdr:nvSpPr>
      <xdr:spPr>
        <a:xfrm>
          <a:off x="17325975"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735" name="フローチャート: 判断 734"/>
        <xdr:cNvSpPr/>
      </xdr:nvSpPr>
      <xdr:spPr>
        <a:xfrm>
          <a:off x="1657985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736" name="フローチャート: 判断 735"/>
        <xdr:cNvSpPr/>
      </xdr:nvSpPr>
      <xdr:spPr>
        <a:xfrm>
          <a:off x="15833725" y="182611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742" name="楕円 741"/>
        <xdr:cNvSpPr/>
      </xdr:nvSpPr>
      <xdr:spPr>
        <a:xfrm>
          <a:off x="187960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743" name="【公民館】&#10;一人当たり面積該当値テキスト"/>
        <xdr:cNvSpPr txBox="1"/>
      </xdr:nvSpPr>
      <xdr:spPr>
        <a:xfrm>
          <a:off x="188849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744" name="楕円 743"/>
        <xdr:cNvSpPr/>
      </xdr:nvSpPr>
      <xdr:spPr>
        <a:xfrm>
          <a:off x="18100675" y="184930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27214</xdr:rowOff>
    </xdr:to>
    <xdr:cxnSp macro="">
      <xdr:nvCxnSpPr>
        <xdr:cNvPr id="745" name="直線コネクタ 744"/>
        <xdr:cNvCxnSpPr/>
      </xdr:nvCxnSpPr>
      <xdr:spPr>
        <a:xfrm>
          <a:off x="18132425" y="18543814"/>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147864</xdr:rowOff>
    </xdr:from>
    <xdr:to>
      <xdr:col>107</xdr:col>
      <xdr:colOff>101600</xdr:colOff>
      <xdr:row>108</xdr:row>
      <xdr:rowOff>78014</xdr:rowOff>
    </xdr:to>
    <xdr:sp macro="" textlink="">
      <xdr:nvSpPr>
        <xdr:cNvPr id="746" name="楕円 745"/>
        <xdr:cNvSpPr/>
      </xdr:nvSpPr>
      <xdr:spPr>
        <a:xfrm>
          <a:off x="17325975"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27214</xdr:rowOff>
    </xdr:from>
    <xdr:to>
      <xdr:col>111</xdr:col>
      <xdr:colOff>177800</xdr:colOff>
      <xdr:row>108</xdr:row>
      <xdr:rowOff>27214</xdr:rowOff>
    </xdr:to>
    <xdr:cxnSp macro="">
      <xdr:nvCxnSpPr>
        <xdr:cNvPr id="747" name="直線コネクタ 746"/>
        <xdr:cNvCxnSpPr/>
      </xdr:nvCxnSpPr>
      <xdr:spPr>
        <a:xfrm>
          <a:off x="17376775" y="1854381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147864</xdr:rowOff>
    </xdr:from>
    <xdr:to>
      <xdr:col>102</xdr:col>
      <xdr:colOff>165100</xdr:colOff>
      <xdr:row>108</xdr:row>
      <xdr:rowOff>78014</xdr:rowOff>
    </xdr:to>
    <xdr:sp macro="" textlink="">
      <xdr:nvSpPr>
        <xdr:cNvPr id="748" name="楕円 747"/>
        <xdr:cNvSpPr/>
      </xdr:nvSpPr>
      <xdr:spPr>
        <a:xfrm>
          <a:off x="1657985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27214</xdr:rowOff>
    </xdr:from>
    <xdr:to>
      <xdr:col>107</xdr:col>
      <xdr:colOff>50800</xdr:colOff>
      <xdr:row>108</xdr:row>
      <xdr:rowOff>27214</xdr:rowOff>
    </xdr:to>
    <xdr:cxnSp macro="">
      <xdr:nvCxnSpPr>
        <xdr:cNvPr id="749" name="直線コネクタ 748"/>
        <xdr:cNvCxnSpPr/>
      </xdr:nvCxnSpPr>
      <xdr:spPr>
        <a:xfrm>
          <a:off x="16630650" y="18543814"/>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750" name="楕円 749"/>
        <xdr:cNvSpPr/>
      </xdr:nvSpPr>
      <xdr:spPr>
        <a:xfrm>
          <a:off x="15833725" y="184930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27214</xdr:rowOff>
    </xdr:from>
    <xdr:to>
      <xdr:col>102</xdr:col>
      <xdr:colOff>114300</xdr:colOff>
      <xdr:row>108</xdr:row>
      <xdr:rowOff>27214</xdr:rowOff>
    </xdr:to>
    <xdr:cxnSp macro="">
      <xdr:nvCxnSpPr>
        <xdr:cNvPr id="751" name="直線コネクタ 750"/>
        <xdr:cNvCxnSpPr/>
      </xdr:nvCxnSpPr>
      <xdr:spPr>
        <a:xfrm>
          <a:off x="15865475" y="1854381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159856</xdr:rowOff>
    </xdr:from>
    <xdr:ext cx="469744" cy="259045"/>
    <xdr:sp macro="" textlink="">
      <xdr:nvSpPr>
        <xdr:cNvPr id="752" name="n_1aveValue【公民館】&#10;一人当たり面積"/>
        <xdr:cNvSpPr txBox="1"/>
      </xdr:nvSpPr>
      <xdr:spPr>
        <a:xfrm>
          <a:off x="1793247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753" name="n_2aveValue【公民館】&#10;一人当たり面積"/>
        <xdr:cNvSpPr txBox="1"/>
      </xdr:nvSpPr>
      <xdr:spPr>
        <a:xfrm>
          <a:off x="1717047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754" name="n_3aveValue【公民館】&#10;一人当たり面積"/>
        <xdr:cNvSpPr txBox="1"/>
      </xdr:nvSpPr>
      <xdr:spPr>
        <a:xfrm>
          <a:off x="16424352"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755" name="n_4aveValue【公民館】&#10;一人当たり面積"/>
        <xdr:cNvSpPr txBox="1"/>
      </xdr:nvSpPr>
      <xdr:spPr>
        <a:xfrm>
          <a:off x="156782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756" name="n_1mainValue【公民館】&#10;一人当たり面積"/>
        <xdr:cNvSpPr txBox="1"/>
      </xdr:nvSpPr>
      <xdr:spPr>
        <a:xfrm>
          <a:off x="1793247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69141</xdr:rowOff>
    </xdr:from>
    <xdr:ext cx="469744" cy="259045"/>
    <xdr:sp macro="" textlink="">
      <xdr:nvSpPr>
        <xdr:cNvPr id="757" name="n_2mainValue【公民館】&#10;一人当たり面積"/>
        <xdr:cNvSpPr txBox="1"/>
      </xdr:nvSpPr>
      <xdr:spPr>
        <a:xfrm>
          <a:off x="1717047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69141</xdr:rowOff>
    </xdr:from>
    <xdr:ext cx="469744" cy="259045"/>
    <xdr:sp macro="" textlink="">
      <xdr:nvSpPr>
        <xdr:cNvPr id="758" name="n_3mainValue【公民館】&#10;一人当たり面積"/>
        <xdr:cNvSpPr txBox="1"/>
      </xdr:nvSpPr>
      <xdr:spPr>
        <a:xfrm>
          <a:off x="16424352"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69141</xdr:rowOff>
    </xdr:from>
    <xdr:ext cx="469744" cy="259045"/>
    <xdr:sp macro="" textlink="">
      <xdr:nvSpPr>
        <xdr:cNvPr id="759" name="n_4mainValue【公民館】&#10;一人当たり面積"/>
        <xdr:cNvSpPr txBox="1"/>
      </xdr:nvSpPr>
      <xdr:spPr>
        <a:xfrm>
          <a:off x="156782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道路</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区分では、類似団体と比較し有形固定資産減価償却率が低い水準となっており、定例的に大規模な補修による管理ができている。</a:t>
          </a:r>
          <a:endParaRPr lang="ja-JP" altLang="ja-JP" sz="1400">
            <a:solidFill>
              <a:sysClr val="windowText" lastClr="000000"/>
            </a:solidFill>
            <a:effectLst/>
          </a:endParaRPr>
        </a:p>
        <a:p>
          <a:pPr eaLnBrk="1" fontAlgn="auto" latinLnBrk="0" hangingPunct="1"/>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認定こども園・幼稚園・保育所</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区分では、保育園において市内</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園あるうちの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園、大上保育園が平成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年度に建替工事を実施したことに伴い、有形固定資産減価償却率が低い水準となっている。</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学校施設</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区分では、平成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年度に綾瀬小学校の建替工事を行ったことに伴い、有形固定資産減価償却率は低い水準となっている。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その他の施設に係る有形固定資産減価償却率については、類似団体と近似した値となっており、適切な範囲で管理がなされている。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84,445
80,316
22.14
36,535,457
33,361,368
2,998,184
17,534,365
15,721,212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39490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39878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3889375" y="72656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39878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3889375" y="567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39878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38989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203575" y="63674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428875"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68275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936625" y="63021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xdr:cNvSpPr/>
      </xdr:nvSpPr>
      <xdr:spPr>
        <a:xfrm>
          <a:off x="38989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xdr:cNvSpPr txBox="1"/>
      </xdr:nvSpPr>
      <xdr:spPr>
        <a:xfrm>
          <a:off x="39878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133169</xdr:rowOff>
    </xdr:from>
    <xdr:to>
      <xdr:col>20</xdr:col>
      <xdr:colOff>38100</xdr:colOff>
      <xdr:row>38</xdr:row>
      <xdr:rowOff>63319</xdr:rowOff>
    </xdr:to>
    <xdr:sp macro="" textlink="">
      <xdr:nvSpPr>
        <xdr:cNvPr id="76" name="楕円 75"/>
        <xdr:cNvSpPr/>
      </xdr:nvSpPr>
      <xdr:spPr>
        <a:xfrm>
          <a:off x="3203575" y="64768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12519</xdr:rowOff>
    </xdr:from>
    <xdr:to>
      <xdr:col>24</xdr:col>
      <xdr:colOff>63500</xdr:colOff>
      <xdr:row>38</xdr:row>
      <xdr:rowOff>27215</xdr:rowOff>
    </xdr:to>
    <xdr:cxnSp macro="">
      <xdr:nvCxnSpPr>
        <xdr:cNvPr id="77" name="直線コネクタ 76"/>
        <xdr:cNvCxnSpPr/>
      </xdr:nvCxnSpPr>
      <xdr:spPr>
        <a:xfrm>
          <a:off x="3235325" y="6527619"/>
          <a:ext cx="71437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80917</xdr:rowOff>
    </xdr:from>
    <xdr:to>
      <xdr:col>15</xdr:col>
      <xdr:colOff>101600</xdr:colOff>
      <xdr:row>38</xdr:row>
      <xdr:rowOff>11068</xdr:rowOff>
    </xdr:to>
    <xdr:sp macro="" textlink="">
      <xdr:nvSpPr>
        <xdr:cNvPr id="78" name="楕円 77"/>
        <xdr:cNvSpPr/>
      </xdr:nvSpPr>
      <xdr:spPr>
        <a:xfrm>
          <a:off x="2428875"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131717</xdr:rowOff>
    </xdr:from>
    <xdr:to>
      <xdr:col>19</xdr:col>
      <xdr:colOff>177800</xdr:colOff>
      <xdr:row>38</xdr:row>
      <xdr:rowOff>12519</xdr:rowOff>
    </xdr:to>
    <xdr:cxnSp macro="">
      <xdr:nvCxnSpPr>
        <xdr:cNvPr id="79" name="直線コネクタ 78"/>
        <xdr:cNvCxnSpPr/>
      </xdr:nvCxnSpPr>
      <xdr:spPr>
        <a:xfrm>
          <a:off x="2479675" y="6475367"/>
          <a:ext cx="7556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80" name="楕円 79"/>
        <xdr:cNvSpPr/>
      </xdr:nvSpPr>
      <xdr:spPr>
        <a:xfrm>
          <a:off x="168275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131717</xdr:rowOff>
    </xdr:to>
    <xdr:cxnSp macro="">
      <xdr:nvCxnSpPr>
        <xdr:cNvPr id="81" name="直線コネクタ 80"/>
        <xdr:cNvCxnSpPr/>
      </xdr:nvCxnSpPr>
      <xdr:spPr>
        <a:xfrm>
          <a:off x="1733550" y="6442710"/>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15603</xdr:rowOff>
    </xdr:from>
    <xdr:to>
      <xdr:col>6</xdr:col>
      <xdr:colOff>38100</xdr:colOff>
      <xdr:row>37</xdr:row>
      <xdr:rowOff>117203</xdr:rowOff>
    </xdr:to>
    <xdr:sp macro="" textlink="">
      <xdr:nvSpPr>
        <xdr:cNvPr id="82" name="楕円 81"/>
        <xdr:cNvSpPr/>
      </xdr:nvSpPr>
      <xdr:spPr>
        <a:xfrm>
          <a:off x="936625" y="635925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66403</xdr:rowOff>
    </xdr:from>
    <xdr:to>
      <xdr:col>10</xdr:col>
      <xdr:colOff>114300</xdr:colOff>
      <xdr:row>37</xdr:row>
      <xdr:rowOff>99060</xdr:rowOff>
    </xdr:to>
    <xdr:cxnSp macro="">
      <xdr:nvCxnSpPr>
        <xdr:cNvPr id="83" name="直線コネクタ 82"/>
        <xdr:cNvCxnSpPr/>
      </xdr:nvCxnSpPr>
      <xdr:spPr>
        <a:xfrm>
          <a:off x="968375" y="6410053"/>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xdr:cNvSpPr txBox="1"/>
      </xdr:nvSpPr>
      <xdr:spPr>
        <a:xfrm>
          <a:off x="306769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30569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xdr:cNvSpPr txBox="1"/>
      </xdr:nvSpPr>
      <xdr:spPr>
        <a:xfrm>
          <a:off x="1559569"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xdr:cNvSpPr txBox="1"/>
      </xdr:nvSpPr>
      <xdr:spPr>
        <a:xfrm>
          <a:off x="8134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54446</xdr:rowOff>
    </xdr:from>
    <xdr:ext cx="405111" cy="259045"/>
    <xdr:sp macro="" textlink="">
      <xdr:nvSpPr>
        <xdr:cNvPr id="88" name="n_1mainValue【図書館】&#10;有形固定資産減価償却率"/>
        <xdr:cNvSpPr txBox="1"/>
      </xdr:nvSpPr>
      <xdr:spPr>
        <a:xfrm>
          <a:off x="306769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2194</xdr:rowOff>
    </xdr:from>
    <xdr:ext cx="405111" cy="259045"/>
    <xdr:sp macro="" textlink="">
      <xdr:nvSpPr>
        <xdr:cNvPr id="89" name="n_2mainValue【図書館】&#10;有形固定資産減価償却率"/>
        <xdr:cNvSpPr txBox="1"/>
      </xdr:nvSpPr>
      <xdr:spPr>
        <a:xfrm>
          <a:off x="230569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90" name="n_3mainValue【図書館】&#10;有形固定資産減価償却率"/>
        <xdr:cNvSpPr txBox="1"/>
      </xdr:nvSpPr>
      <xdr:spPr>
        <a:xfrm>
          <a:off x="1559569"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91" name="n_4mainValue【図書館】&#10;有形固定資産減価償却率"/>
        <xdr:cNvSpPr txBox="1"/>
      </xdr:nvSpPr>
      <xdr:spPr>
        <a:xfrm>
          <a:off x="8134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2224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2224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2224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8905240"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8943975"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8845550" y="71536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8943975"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8845550" y="60746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8943975"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8883650" y="69016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34544</xdr:rowOff>
    </xdr:from>
    <xdr:to>
      <xdr:col>50</xdr:col>
      <xdr:colOff>165100</xdr:colOff>
      <xdr:row>40</xdr:row>
      <xdr:rowOff>136144</xdr:rowOff>
    </xdr:to>
    <xdr:sp macro="" textlink="">
      <xdr:nvSpPr>
        <xdr:cNvPr id="120" name="フローチャート: 判断 119"/>
        <xdr:cNvSpPr/>
      </xdr:nvSpPr>
      <xdr:spPr>
        <a:xfrm>
          <a:off x="815975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21" name="フローチャート: 判断 120"/>
        <xdr:cNvSpPr/>
      </xdr:nvSpPr>
      <xdr:spPr>
        <a:xfrm>
          <a:off x="7413625" y="68925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34544</xdr:rowOff>
    </xdr:from>
    <xdr:to>
      <xdr:col>41</xdr:col>
      <xdr:colOff>101600</xdr:colOff>
      <xdr:row>40</xdr:row>
      <xdr:rowOff>136144</xdr:rowOff>
    </xdr:to>
    <xdr:sp macro="" textlink="">
      <xdr:nvSpPr>
        <xdr:cNvPr id="122" name="フローチャート: 判断 121"/>
        <xdr:cNvSpPr/>
      </xdr:nvSpPr>
      <xdr:spPr>
        <a:xfrm>
          <a:off x="6638925"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23" name="フローチャート: 判断 122"/>
        <xdr:cNvSpPr/>
      </xdr:nvSpPr>
      <xdr:spPr>
        <a:xfrm>
          <a:off x="58928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18542</xdr:rowOff>
    </xdr:from>
    <xdr:to>
      <xdr:col>55</xdr:col>
      <xdr:colOff>50800</xdr:colOff>
      <xdr:row>41</xdr:row>
      <xdr:rowOff>120142</xdr:rowOff>
    </xdr:to>
    <xdr:sp macro="" textlink="">
      <xdr:nvSpPr>
        <xdr:cNvPr id="129" name="楕円 128"/>
        <xdr:cNvSpPr/>
      </xdr:nvSpPr>
      <xdr:spPr>
        <a:xfrm>
          <a:off x="8883650" y="70479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104919</xdr:rowOff>
    </xdr:from>
    <xdr:ext cx="469744" cy="259045"/>
    <xdr:sp macro="" textlink="">
      <xdr:nvSpPr>
        <xdr:cNvPr id="130" name="【図書館】&#10;一人当たり面積該当値テキスト"/>
        <xdr:cNvSpPr txBox="1"/>
      </xdr:nvSpPr>
      <xdr:spPr>
        <a:xfrm>
          <a:off x="8943975" y="696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18542</xdr:rowOff>
    </xdr:from>
    <xdr:to>
      <xdr:col>50</xdr:col>
      <xdr:colOff>165100</xdr:colOff>
      <xdr:row>41</xdr:row>
      <xdr:rowOff>120142</xdr:rowOff>
    </xdr:to>
    <xdr:sp macro="" textlink="">
      <xdr:nvSpPr>
        <xdr:cNvPr id="131" name="楕円 130"/>
        <xdr:cNvSpPr/>
      </xdr:nvSpPr>
      <xdr:spPr>
        <a:xfrm>
          <a:off x="815975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69342</xdr:rowOff>
    </xdr:from>
    <xdr:to>
      <xdr:col>55</xdr:col>
      <xdr:colOff>0</xdr:colOff>
      <xdr:row>41</xdr:row>
      <xdr:rowOff>69342</xdr:rowOff>
    </xdr:to>
    <xdr:cxnSp macro="">
      <xdr:nvCxnSpPr>
        <xdr:cNvPr id="132" name="直線コネクタ 131"/>
        <xdr:cNvCxnSpPr/>
      </xdr:nvCxnSpPr>
      <xdr:spPr>
        <a:xfrm>
          <a:off x="8210550" y="7098792"/>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18542</xdr:rowOff>
    </xdr:from>
    <xdr:to>
      <xdr:col>46</xdr:col>
      <xdr:colOff>38100</xdr:colOff>
      <xdr:row>41</xdr:row>
      <xdr:rowOff>120142</xdr:rowOff>
    </xdr:to>
    <xdr:sp macro="" textlink="">
      <xdr:nvSpPr>
        <xdr:cNvPr id="133" name="楕円 132"/>
        <xdr:cNvSpPr/>
      </xdr:nvSpPr>
      <xdr:spPr>
        <a:xfrm>
          <a:off x="7413625" y="70479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69342</xdr:rowOff>
    </xdr:from>
    <xdr:to>
      <xdr:col>50</xdr:col>
      <xdr:colOff>114300</xdr:colOff>
      <xdr:row>41</xdr:row>
      <xdr:rowOff>69342</xdr:rowOff>
    </xdr:to>
    <xdr:cxnSp macro="">
      <xdr:nvCxnSpPr>
        <xdr:cNvPr id="134" name="直線コネクタ 133"/>
        <xdr:cNvCxnSpPr/>
      </xdr:nvCxnSpPr>
      <xdr:spPr>
        <a:xfrm>
          <a:off x="7445375" y="709879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18542</xdr:rowOff>
    </xdr:from>
    <xdr:to>
      <xdr:col>41</xdr:col>
      <xdr:colOff>101600</xdr:colOff>
      <xdr:row>41</xdr:row>
      <xdr:rowOff>120142</xdr:rowOff>
    </xdr:to>
    <xdr:sp macro="" textlink="">
      <xdr:nvSpPr>
        <xdr:cNvPr id="135" name="楕円 134"/>
        <xdr:cNvSpPr/>
      </xdr:nvSpPr>
      <xdr:spPr>
        <a:xfrm>
          <a:off x="6638925"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69342</xdr:rowOff>
    </xdr:from>
    <xdr:to>
      <xdr:col>45</xdr:col>
      <xdr:colOff>177800</xdr:colOff>
      <xdr:row>41</xdr:row>
      <xdr:rowOff>69342</xdr:rowOff>
    </xdr:to>
    <xdr:cxnSp macro="">
      <xdr:nvCxnSpPr>
        <xdr:cNvPr id="136" name="直線コネクタ 135"/>
        <xdr:cNvCxnSpPr/>
      </xdr:nvCxnSpPr>
      <xdr:spPr>
        <a:xfrm>
          <a:off x="6689725" y="709879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18542</xdr:rowOff>
    </xdr:from>
    <xdr:to>
      <xdr:col>36</xdr:col>
      <xdr:colOff>165100</xdr:colOff>
      <xdr:row>41</xdr:row>
      <xdr:rowOff>120142</xdr:rowOff>
    </xdr:to>
    <xdr:sp macro="" textlink="">
      <xdr:nvSpPr>
        <xdr:cNvPr id="137" name="楕円 136"/>
        <xdr:cNvSpPr/>
      </xdr:nvSpPr>
      <xdr:spPr>
        <a:xfrm>
          <a:off x="58928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69342</xdr:rowOff>
    </xdr:from>
    <xdr:to>
      <xdr:col>41</xdr:col>
      <xdr:colOff>50800</xdr:colOff>
      <xdr:row>41</xdr:row>
      <xdr:rowOff>69342</xdr:rowOff>
    </xdr:to>
    <xdr:cxnSp macro="">
      <xdr:nvCxnSpPr>
        <xdr:cNvPr id="138" name="直線コネクタ 137"/>
        <xdr:cNvCxnSpPr/>
      </xdr:nvCxnSpPr>
      <xdr:spPr>
        <a:xfrm>
          <a:off x="5943600" y="709879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152671</xdr:rowOff>
    </xdr:from>
    <xdr:ext cx="469744" cy="259045"/>
    <xdr:sp macro="" textlink="">
      <xdr:nvSpPr>
        <xdr:cNvPr id="139" name="n_1aveValue【図書館】&#10;一人当たり面積"/>
        <xdr:cNvSpPr txBox="1"/>
      </xdr:nvSpPr>
      <xdr:spPr>
        <a:xfrm>
          <a:off x="7991552"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40" name="n_2aveValue【図書館】&#10;一人当たり面積"/>
        <xdr:cNvSpPr txBox="1"/>
      </xdr:nvSpPr>
      <xdr:spPr>
        <a:xfrm>
          <a:off x="72581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152671</xdr:rowOff>
    </xdr:from>
    <xdr:ext cx="469744" cy="259045"/>
    <xdr:sp macro="" textlink="">
      <xdr:nvSpPr>
        <xdr:cNvPr id="141" name="n_3aveValue【図書館】&#10;一人当たり面積"/>
        <xdr:cNvSpPr txBox="1"/>
      </xdr:nvSpPr>
      <xdr:spPr>
        <a:xfrm>
          <a:off x="6483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2" name="n_4aveValue【図書館】&#10;一人当たり面積"/>
        <xdr:cNvSpPr txBox="1"/>
      </xdr:nvSpPr>
      <xdr:spPr>
        <a:xfrm>
          <a:off x="5737302"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111269</xdr:rowOff>
    </xdr:from>
    <xdr:ext cx="469744" cy="259045"/>
    <xdr:sp macro="" textlink="">
      <xdr:nvSpPr>
        <xdr:cNvPr id="143" name="n_1mainValue【図書館】&#10;一人当たり面積"/>
        <xdr:cNvSpPr txBox="1"/>
      </xdr:nvSpPr>
      <xdr:spPr>
        <a:xfrm>
          <a:off x="7991552"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111269</xdr:rowOff>
    </xdr:from>
    <xdr:ext cx="469744" cy="259045"/>
    <xdr:sp macro="" textlink="">
      <xdr:nvSpPr>
        <xdr:cNvPr id="144" name="n_2mainValue【図書館】&#10;一人当たり面積"/>
        <xdr:cNvSpPr txBox="1"/>
      </xdr:nvSpPr>
      <xdr:spPr>
        <a:xfrm>
          <a:off x="72581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111269</xdr:rowOff>
    </xdr:from>
    <xdr:ext cx="469744" cy="259045"/>
    <xdr:sp macro="" textlink="">
      <xdr:nvSpPr>
        <xdr:cNvPr id="145" name="n_3mainValue【図書館】&#10;一人当たり面積"/>
        <xdr:cNvSpPr txBox="1"/>
      </xdr:nvSpPr>
      <xdr:spPr>
        <a:xfrm>
          <a:off x="6483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111269</xdr:rowOff>
    </xdr:from>
    <xdr:ext cx="469744" cy="259045"/>
    <xdr:sp macro="" textlink="">
      <xdr:nvSpPr>
        <xdr:cNvPr id="146" name="n_4mainValue【図書館】&#10;一人当たり面積"/>
        <xdr:cNvSpPr txBox="1"/>
      </xdr:nvSpPr>
      <xdr:spPr>
        <a:xfrm>
          <a:off x="5737302"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39490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39878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3889375" y="109975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39878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3889375" y="9536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xdr:cNvSpPr txBox="1"/>
      </xdr:nvSpPr>
      <xdr:spPr>
        <a:xfrm>
          <a:off x="39878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38989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8" name="フローチャート: 判断 177"/>
        <xdr:cNvSpPr/>
      </xdr:nvSpPr>
      <xdr:spPr>
        <a:xfrm>
          <a:off x="3203575" y="102800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9" name="フローチャート: 判断 178"/>
        <xdr:cNvSpPr/>
      </xdr:nvSpPr>
      <xdr:spPr>
        <a:xfrm>
          <a:off x="2428875"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68275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1" name="フローチャート: 判断 180"/>
        <xdr:cNvSpPr/>
      </xdr:nvSpPr>
      <xdr:spPr>
        <a:xfrm>
          <a:off x="936625" y="102457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21590</xdr:rowOff>
    </xdr:from>
    <xdr:to>
      <xdr:col>24</xdr:col>
      <xdr:colOff>114300</xdr:colOff>
      <xdr:row>59</xdr:row>
      <xdr:rowOff>123190</xdr:rowOff>
    </xdr:to>
    <xdr:sp macro="" textlink="">
      <xdr:nvSpPr>
        <xdr:cNvPr id="187" name="楕円 186"/>
        <xdr:cNvSpPr/>
      </xdr:nvSpPr>
      <xdr:spPr>
        <a:xfrm>
          <a:off x="38989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44467</xdr:rowOff>
    </xdr:from>
    <xdr:ext cx="405111" cy="259045"/>
    <xdr:sp macro="" textlink="">
      <xdr:nvSpPr>
        <xdr:cNvPr id="188" name="【体育館・プール】&#10;有形固定資産減価償却率該当値テキスト"/>
        <xdr:cNvSpPr txBox="1"/>
      </xdr:nvSpPr>
      <xdr:spPr>
        <a:xfrm>
          <a:off x="3987800"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61595</xdr:rowOff>
    </xdr:from>
    <xdr:to>
      <xdr:col>20</xdr:col>
      <xdr:colOff>38100</xdr:colOff>
      <xdr:row>58</xdr:row>
      <xdr:rowOff>163195</xdr:rowOff>
    </xdr:to>
    <xdr:sp macro="" textlink="">
      <xdr:nvSpPr>
        <xdr:cNvPr id="189" name="楕円 188"/>
        <xdr:cNvSpPr/>
      </xdr:nvSpPr>
      <xdr:spPr>
        <a:xfrm>
          <a:off x="3203575" y="100056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112395</xdr:rowOff>
    </xdr:from>
    <xdr:to>
      <xdr:col>24</xdr:col>
      <xdr:colOff>63500</xdr:colOff>
      <xdr:row>59</xdr:row>
      <xdr:rowOff>72390</xdr:rowOff>
    </xdr:to>
    <xdr:cxnSp macro="">
      <xdr:nvCxnSpPr>
        <xdr:cNvPr id="190" name="直線コネクタ 189"/>
        <xdr:cNvCxnSpPr/>
      </xdr:nvCxnSpPr>
      <xdr:spPr>
        <a:xfrm>
          <a:off x="3235325" y="10056495"/>
          <a:ext cx="714375"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141605</xdr:rowOff>
    </xdr:from>
    <xdr:to>
      <xdr:col>15</xdr:col>
      <xdr:colOff>101600</xdr:colOff>
      <xdr:row>59</xdr:row>
      <xdr:rowOff>71755</xdr:rowOff>
    </xdr:to>
    <xdr:sp macro="" textlink="">
      <xdr:nvSpPr>
        <xdr:cNvPr id="191" name="楕円 190"/>
        <xdr:cNvSpPr/>
      </xdr:nvSpPr>
      <xdr:spPr>
        <a:xfrm>
          <a:off x="2428875"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112395</xdr:rowOff>
    </xdr:from>
    <xdr:to>
      <xdr:col>19</xdr:col>
      <xdr:colOff>177800</xdr:colOff>
      <xdr:row>59</xdr:row>
      <xdr:rowOff>20955</xdr:rowOff>
    </xdr:to>
    <xdr:cxnSp macro="">
      <xdr:nvCxnSpPr>
        <xdr:cNvPr id="192" name="直線コネクタ 191"/>
        <xdr:cNvCxnSpPr/>
      </xdr:nvCxnSpPr>
      <xdr:spPr>
        <a:xfrm flipV="1">
          <a:off x="2479675" y="10056495"/>
          <a:ext cx="7556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93" name="楕円 192"/>
        <xdr:cNvSpPr/>
      </xdr:nvSpPr>
      <xdr:spPr>
        <a:xfrm>
          <a:off x="168275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59</xdr:row>
      <xdr:rowOff>20955</xdr:rowOff>
    </xdr:to>
    <xdr:cxnSp macro="">
      <xdr:nvCxnSpPr>
        <xdr:cNvPr id="194" name="直線コネクタ 193"/>
        <xdr:cNvCxnSpPr/>
      </xdr:nvCxnSpPr>
      <xdr:spPr>
        <a:xfrm>
          <a:off x="1733550" y="10069830"/>
          <a:ext cx="7461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33020</xdr:rowOff>
    </xdr:from>
    <xdr:to>
      <xdr:col>6</xdr:col>
      <xdr:colOff>38100</xdr:colOff>
      <xdr:row>58</xdr:row>
      <xdr:rowOff>134620</xdr:rowOff>
    </xdr:to>
    <xdr:sp macro="" textlink="">
      <xdr:nvSpPr>
        <xdr:cNvPr id="195" name="楕円 194"/>
        <xdr:cNvSpPr/>
      </xdr:nvSpPr>
      <xdr:spPr>
        <a:xfrm>
          <a:off x="936625" y="99771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83820</xdr:rowOff>
    </xdr:from>
    <xdr:to>
      <xdr:col>10</xdr:col>
      <xdr:colOff>114300</xdr:colOff>
      <xdr:row>58</xdr:row>
      <xdr:rowOff>125730</xdr:rowOff>
    </xdr:to>
    <xdr:cxnSp macro="">
      <xdr:nvCxnSpPr>
        <xdr:cNvPr id="196" name="直線コネクタ 195"/>
        <xdr:cNvCxnSpPr/>
      </xdr:nvCxnSpPr>
      <xdr:spPr>
        <a:xfrm>
          <a:off x="968375" y="10027920"/>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97" name="n_1aveValue【体育館・プール】&#10;有形固定資産減価償却率"/>
        <xdr:cNvSpPr txBox="1"/>
      </xdr:nvSpPr>
      <xdr:spPr>
        <a:xfrm>
          <a:off x="306769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98" name="n_2aveValue【体育館・プール】&#10;有形固定資産減価償却率"/>
        <xdr:cNvSpPr txBox="1"/>
      </xdr:nvSpPr>
      <xdr:spPr>
        <a:xfrm>
          <a:off x="230569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xdr:cNvSpPr txBox="1"/>
      </xdr:nvSpPr>
      <xdr:spPr>
        <a:xfrm>
          <a:off x="1559569"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51452</xdr:rowOff>
    </xdr:from>
    <xdr:ext cx="405111" cy="259045"/>
    <xdr:sp macro="" textlink="">
      <xdr:nvSpPr>
        <xdr:cNvPr id="200" name="n_4aveValue【体育館・プール】&#10;有形固定資産減価償却率"/>
        <xdr:cNvSpPr txBox="1"/>
      </xdr:nvSpPr>
      <xdr:spPr>
        <a:xfrm>
          <a:off x="8134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8272</xdr:rowOff>
    </xdr:from>
    <xdr:ext cx="405111" cy="259045"/>
    <xdr:sp macro="" textlink="">
      <xdr:nvSpPr>
        <xdr:cNvPr id="201" name="n_1mainValue【体育館・プール】&#10;有形固定資産減価償却率"/>
        <xdr:cNvSpPr txBox="1"/>
      </xdr:nvSpPr>
      <xdr:spPr>
        <a:xfrm>
          <a:off x="306769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88282</xdr:rowOff>
    </xdr:from>
    <xdr:ext cx="405111" cy="259045"/>
    <xdr:sp macro="" textlink="">
      <xdr:nvSpPr>
        <xdr:cNvPr id="202" name="n_2mainValue【体育館・プール】&#10;有形固定資産減価償却率"/>
        <xdr:cNvSpPr txBox="1"/>
      </xdr:nvSpPr>
      <xdr:spPr>
        <a:xfrm>
          <a:off x="230569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21607</xdr:rowOff>
    </xdr:from>
    <xdr:ext cx="405111" cy="259045"/>
    <xdr:sp macro="" textlink="">
      <xdr:nvSpPr>
        <xdr:cNvPr id="203" name="n_3mainValue【体育館・プール】&#10;有形固定資産減価償却率"/>
        <xdr:cNvSpPr txBox="1"/>
      </xdr:nvSpPr>
      <xdr:spPr>
        <a:xfrm>
          <a:off x="1559569"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151147</xdr:rowOff>
    </xdr:from>
    <xdr:ext cx="405111" cy="259045"/>
    <xdr:sp macro="" textlink="">
      <xdr:nvSpPr>
        <xdr:cNvPr id="204" name="n_4mainValue【体育館・プール】&#10;有形固定資産減価償却率"/>
        <xdr:cNvSpPr txBox="1"/>
      </xdr:nvSpPr>
      <xdr:spPr>
        <a:xfrm>
          <a:off x="8134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8905240"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8943975"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8845550" y="110429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8943975"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8845550" y="95128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8943975"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8883650" y="109124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127889</xdr:rowOff>
    </xdr:from>
    <xdr:to>
      <xdr:col>50</xdr:col>
      <xdr:colOff>165100</xdr:colOff>
      <xdr:row>64</xdr:row>
      <xdr:rowOff>58039</xdr:rowOff>
    </xdr:to>
    <xdr:sp macro="" textlink="">
      <xdr:nvSpPr>
        <xdr:cNvPr id="235" name="フローチャート: 判断 234"/>
        <xdr:cNvSpPr/>
      </xdr:nvSpPr>
      <xdr:spPr>
        <a:xfrm>
          <a:off x="8159750" y="1092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125603</xdr:rowOff>
    </xdr:from>
    <xdr:to>
      <xdr:col>46</xdr:col>
      <xdr:colOff>38100</xdr:colOff>
      <xdr:row>64</xdr:row>
      <xdr:rowOff>55753</xdr:rowOff>
    </xdr:to>
    <xdr:sp macro="" textlink="">
      <xdr:nvSpPr>
        <xdr:cNvPr id="236" name="フローチャート: 判断 235"/>
        <xdr:cNvSpPr/>
      </xdr:nvSpPr>
      <xdr:spPr>
        <a:xfrm>
          <a:off x="7413625" y="109269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110363</xdr:rowOff>
    </xdr:from>
    <xdr:to>
      <xdr:col>41</xdr:col>
      <xdr:colOff>101600</xdr:colOff>
      <xdr:row>64</xdr:row>
      <xdr:rowOff>40513</xdr:rowOff>
    </xdr:to>
    <xdr:sp macro="" textlink="">
      <xdr:nvSpPr>
        <xdr:cNvPr id="237" name="フローチャート: 判断 236"/>
        <xdr:cNvSpPr/>
      </xdr:nvSpPr>
      <xdr:spPr>
        <a:xfrm>
          <a:off x="6638925" y="1091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109601</xdr:rowOff>
    </xdr:from>
    <xdr:to>
      <xdr:col>36</xdr:col>
      <xdr:colOff>165100</xdr:colOff>
      <xdr:row>64</xdr:row>
      <xdr:rowOff>39751</xdr:rowOff>
    </xdr:to>
    <xdr:sp macro="" textlink="">
      <xdr:nvSpPr>
        <xdr:cNvPr id="238" name="フローチャート: 判断 237"/>
        <xdr:cNvSpPr/>
      </xdr:nvSpPr>
      <xdr:spPr>
        <a:xfrm>
          <a:off x="58928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156464</xdr:rowOff>
    </xdr:from>
    <xdr:to>
      <xdr:col>55</xdr:col>
      <xdr:colOff>50800</xdr:colOff>
      <xdr:row>64</xdr:row>
      <xdr:rowOff>86614</xdr:rowOff>
    </xdr:to>
    <xdr:sp macro="" textlink="">
      <xdr:nvSpPr>
        <xdr:cNvPr id="244" name="楕円 243"/>
        <xdr:cNvSpPr/>
      </xdr:nvSpPr>
      <xdr:spPr>
        <a:xfrm>
          <a:off x="8883650" y="109578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8943975"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156464</xdr:rowOff>
    </xdr:from>
    <xdr:to>
      <xdr:col>50</xdr:col>
      <xdr:colOff>165100</xdr:colOff>
      <xdr:row>64</xdr:row>
      <xdr:rowOff>86614</xdr:rowOff>
    </xdr:to>
    <xdr:sp macro="" textlink="">
      <xdr:nvSpPr>
        <xdr:cNvPr id="246" name="楕円 245"/>
        <xdr:cNvSpPr/>
      </xdr:nvSpPr>
      <xdr:spPr>
        <a:xfrm>
          <a:off x="8159750" y="109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35814</xdr:rowOff>
    </xdr:from>
    <xdr:to>
      <xdr:col>55</xdr:col>
      <xdr:colOff>0</xdr:colOff>
      <xdr:row>64</xdr:row>
      <xdr:rowOff>35814</xdr:rowOff>
    </xdr:to>
    <xdr:cxnSp macro="">
      <xdr:nvCxnSpPr>
        <xdr:cNvPr id="247" name="直線コネクタ 246"/>
        <xdr:cNvCxnSpPr/>
      </xdr:nvCxnSpPr>
      <xdr:spPr>
        <a:xfrm>
          <a:off x="8210550" y="11008614"/>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156845</xdr:rowOff>
    </xdr:from>
    <xdr:to>
      <xdr:col>46</xdr:col>
      <xdr:colOff>38100</xdr:colOff>
      <xdr:row>64</xdr:row>
      <xdr:rowOff>86995</xdr:rowOff>
    </xdr:to>
    <xdr:sp macro="" textlink="">
      <xdr:nvSpPr>
        <xdr:cNvPr id="248" name="楕円 247"/>
        <xdr:cNvSpPr/>
      </xdr:nvSpPr>
      <xdr:spPr>
        <a:xfrm>
          <a:off x="7413625" y="109581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35814</xdr:rowOff>
    </xdr:from>
    <xdr:to>
      <xdr:col>50</xdr:col>
      <xdr:colOff>114300</xdr:colOff>
      <xdr:row>64</xdr:row>
      <xdr:rowOff>36195</xdr:rowOff>
    </xdr:to>
    <xdr:cxnSp macro="">
      <xdr:nvCxnSpPr>
        <xdr:cNvPr id="249" name="直線コネクタ 248"/>
        <xdr:cNvCxnSpPr/>
      </xdr:nvCxnSpPr>
      <xdr:spPr>
        <a:xfrm flipV="1">
          <a:off x="7445375" y="11008614"/>
          <a:ext cx="765175"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156464</xdr:rowOff>
    </xdr:from>
    <xdr:to>
      <xdr:col>41</xdr:col>
      <xdr:colOff>101600</xdr:colOff>
      <xdr:row>64</xdr:row>
      <xdr:rowOff>86614</xdr:rowOff>
    </xdr:to>
    <xdr:sp macro="" textlink="">
      <xdr:nvSpPr>
        <xdr:cNvPr id="250" name="楕円 249"/>
        <xdr:cNvSpPr/>
      </xdr:nvSpPr>
      <xdr:spPr>
        <a:xfrm>
          <a:off x="6638925" y="109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35814</xdr:rowOff>
    </xdr:from>
    <xdr:to>
      <xdr:col>45</xdr:col>
      <xdr:colOff>177800</xdr:colOff>
      <xdr:row>64</xdr:row>
      <xdr:rowOff>36195</xdr:rowOff>
    </xdr:to>
    <xdr:cxnSp macro="">
      <xdr:nvCxnSpPr>
        <xdr:cNvPr id="251" name="直線コネクタ 250"/>
        <xdr:cNvCxnSpPr/>
      </xdr:nvCxnSpPr>
      <xdr:spPr>
        <a:xfrm>
          <a:off x="6689725" y="11008614"/>
          <a:ext cx="7556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156464</xdr:rowOff>
    </xdr:from>
    <xdr:to>
      <xdr:col>36</xdr:col>
      <xdr:colOff>165100</xdr:colOff>
      <xdr:row>64</xdr:row>
      <xdr:rowOff>86614</xdr:rowOff>
    </xdr:to>
    <xdr:sp macro="" textlink="">
      <xdr:nvSpPr>
        <xdr:cNvPr id="252" name="楕円 251"/>
        <xdr:cNvSpPr/>
      </xdr:nvSpPr>
      <xdr:spPr>
        <a:xfrm>
          <a:off x="5892800" y="109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35814</xdr:rowOff>
    </xdr:from>
    <xdr:to>
      <xdr:col>41</xdr:col>
      <xdr:colOff>50800</xdr:colOff>
      <xdr:row>64</xdr:row>
      <xdr:rowOff>35814</xdr:rowOff>
    </xdr:to>
    <xdr:cxnSp macro="">
      <xdr:nvCxnSpPr>
        <xdr:cNvPr id="253" name="直線コネクタ 252"/>
        <xdr:cNvCxnSpPr/>
      </xdr:nvCxnSpPr>
      <xdr:spPr>
        <a:xfrm>
          <a:off x="5943600" y="11008614"/>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74566</xdr:rowOff>
    </xdr:from>
    <xdr:ext cx="469744" cy="259045"/>
    <xdr:sp macro="" textlink="">
      <xdr:nvSpPr>
        <xdr:cNvPr id="254" name="n_1aveValue【体育館・プール】&#10;一人当たり面積"/>
        <xdr:cNvSpPr txBox="1"/>
      </xdr:nvSpPr>
      <xdr:spPr>
        <a:xfrm>
          <a:off x="7991552" y="1070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72280</xdr:rowOff>
    </xdr:from>
    <xdr:ext cx="469744" cy="259045"/>
    <xdr:sp macro="" textlink="">
      <xdr:nvSpPr>
        <xdr:cNvPr id="255" name="n_2aveValue【体育館・プール】&#10;一人当たり面積"/>
        <xdr:cNvSpPr txBox="1"/>
      </xdr:nvSpPr>
      <xdr:spPr>
        <a:xfrm>
          <a:off x="7258127" y="1070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57040</xdr:rowOff>
    </xdr:from>
    <xdr:ext cx="469744" cy="259045"/>
    <xdr:sp macro="" textlink="">
      <xdr:nvSpPr>
        <xdr:cNvPr id="256" name="n_3aveValue【体育館・プール】&#10;一人当たり面積"/>
        <xdr:cNvSpPr txBox="1"/>
      </xdr:nvSpPr>
      <xdr:spPr>
        <a:xfrm>
          <a:off x="6483427" y="1068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56278</xdr:rowOff>
    </xdr:from>
    <xdr:ext cx="469744" cy="259045"/>
    <xdr:sp macro="" textlink="">
      <xdr:nvSpPr>
        <xdr:cNvPr id="257" name="n_4aveValue【体育館・プール】&#10;一人当たり面積"/>
        <xdr:cNvSpPr txBox="1"/>
      </xdr:nvSpPr>
      <xdr:spPr>
        <a:xfrm>
          <a:off x="5737302"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77741</xdr:rowOff>
    </xdr:from>
    <xdr:ext cx="469744" cy="259045"/>
    <xdr:sp macro="" textlink="">
      <xdr:nvSpPr>
        <xdr:cNvPr id="258" name="n_1mainValue【体育館・プール】&#10;一人当たり面積"/>
        <xdr:cNvSpPr txBox="1"/>
      </xdr:nvSpPr>
      <xdr:spPr>
        <a:xfrm>
          <a:off x="7991552"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78122</xdr:rowOff>
    </xdr:from>
    <xdr:ext cx="469744" cy="259045"/>
    <xdr:sp macro="" textlink="">
      <xdr:nvSpPr>
        <xdr:cNvPr id="259" name="n_2mainValue【体育館・プール】&#10;一人当たり面積"/>
        <xdr:cNvSpPr txBox="1"/>
      </xdr:nvSpPr>
      <xdr:spPr>
        <a:xfrm>
          <a:off x="72581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77741</xdr:rowOff>
    </xdr:from>
    <xdr:ext cx="469744" cy="259045"/>
    <xdr:sp macro="" textlink="">
      <xdr:nvSpPr>
        <xdr:cNvPr id="260" name="n_3mainValue【体育館・プール】&#10;一人当たり面積"/>
        <xdr:cNvSpPr txBox="1"/>
      </xdr:nvSpPr>
      <xdr:spPr>
        <a:xfrm>
          <a:off x="6483427"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77741</xdr:rowOff>
    </xdr:from>
    <xdr:ext cx="469744" cy="259045"/>
    <xdr:sp macro="" textlink="">
      <xdr:nvSpPr>
        <xdr:cNvPr id="261" name="n_4mainValue【体育館・プール】&#10;一人当たり面積"/>
        <xdr:cNvSpPr txBox="1"/>
      </xdr:nvSpPr>
      <xdr:spPr>
        <a:xfrm>
          <a:off x="5737302"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03" name="直線コネクタ 302"/>
        <xdr:cNvCxnSpPr/>
      </xdr:nvCxnSpPr>
      <xdr:spPr>
        <a:xfrm flipV="1">
          <a:off x="39490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xdr:cNvSpPr txBox="1"/>
      </xdr:nvSpPr>
      <xdr:spPr>
        <a:xfrm>
          <a:off x="39878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xdr:cNvCxnSpPr/>
      </xdr:nvCxnSpPr>
      <xdr:spPr>
        <a:xfrm>
          <a:off x="388937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06" name="【市民会館】&#10;有形固定資産減価償却率最大値テキスト"/>
        <xdr:cNvSpPr txBox="1"/>
      </xdr:nvSpPr>
      <xdr:spPr>
        <a:xfrm>
          <a:off x="39878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07" name="直線コネクタ 306"/>
        <xdr:cNvCxnSpPr/>
      </xdr:nvCxnSpPr>
      <xdr:spPr>
        <a:xfrm>
          <a:off x="3889375" y="173044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308" name="【市民会館】&#10;有形固定資産減価償却率平均値テキスト"/>
        <xdr:cNvSpPr txBox="1"/>
      </xdr:nvSpPr>
      <xdr:spPr>
        <a:xfrm>
          <a:off x="39878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09" name="フローチャート: 判断 308"/>
        <xdr:cNvSpPr/>
      </xdr:nvSpPr>
      <xdr:spPr>
        <a:xfrm>
          <a:off x="38989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10" name="フローチャート: 判断 309"/>
        <xdr:cNvSpPr/>
      </xdr:nvSpPr>
      <xdr:spPr>
        <a:xfrm>
          <a:off x="3203575" y="178953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1" name="フローチャート: 判断 310"/>
        <xdr:cNvSpPr/>
      </xdr:nvSpPr>
      <xdr:spPr>
        <a:xfrm>
          <a:off x="2428875"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312" name="フローチャート: 判断 311"/>
        <xdr:cNvSpPr/>
      </xdr:nvSpPr>
      <xdr:spPr>
        <a:xfrm>
          <a:off x="168275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313" name="フローチャート: 判断 312"/>
        <xdr:cNvSpPr/>
      </xdr:nvSpPr>
      <xdr:spPr>
        <a:xfrm>
          <a:off x="936625" y="178464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319" name="楕円 318"/>
        <xdr:cNvSpPr/>
      </xdr:nvSpPr>
      <xdr:spPr>
        <a:xfrm>
          <a:off x="38989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64243</xdr:rowOff>
    </xdr:from>
    <xdr:ext cx="405111" cy="259045"/>
    <xdr:sp macro="" textlink="">
      <xdr:nvSpPr>
        <xdr:cNvPr id="320" name="【市民会館】&#10;有形固定資産減価償却率該当値テキスト"/>
        <xdr:cNvSpPr txBox="1"/>
      </xdr:nvSpPr>
      <xdr:spPr>
        <a:xfrm>
          <a:off x="3987800"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53158</xdr:rowOff>
    </xdr:from>
    <xdr:to>
      <xdr:col>20</xdr:col>
      <xdr:colOff>38100</xdr:colOff>
      <xdr:row>105</xdr:row>
      <xdr:rowOff>154758</xdr:rowOff>
    </xdr:to>
    <xdr:sp macro="" textlink="">
      <xdr:nvSpPr>
        <xdr:cNvPr id="321" name="楕円 320"/>
        <xdr:cNvSpPr/>
      </xdr:nvSpPr>
      <xdr:spPr>
        <a:xfrm>
          <a:off x="3203575" y="180554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103958</xdr:rowOff>
    </xdr:from>
    <xdr:to>
      <xdr:col>24</xdr:col>
      <xdr:colOff>63500</xdr:colOff>
      <xdr:row>105</xdr:row>
      <xdr:rowOff>136616</xdr:rowOff>
    </xdr:to>
    <xdr:cxnSp macro="">
      <xdr:nvCxnSpPr>
        <xdr:cNvPr id="322" name="直線コネクタ 321"/>
        <xdr:cNvCxnSpPr/>
      </xdr:nvCxnSpPr>
      <xdr:spPr>
        <a:xfrm>
          <a:off x="3235325" y="18106208"/>
          <a:ext cx="7143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20501</xdr:rowOff>
    </xdr:from>
    <xdr:to>
      <xdr:col>15</xdr:col>
      <xdr:colOff>101600</xdr:colOff>
      <xdr:row>105</xdr:row>
      <xdr:rowOff>122101</xdr:rowOff>
    </xdr:to>
    <xdr:sp macro="" textlink="">
      <xdr:nvSpPr>
        <xdr:cNvPr id="323" name="楕円 322"/>
        <xdr:cNvSpPr/>
      </xdr:nvSpPr>
      <xdr:spPr>
        <a:xfrm>
          <a:off x="2428875"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71301</xdr:rowOff>
    </xdr:from>
    <xdr:to>
      <xdr:col>19</xdr:col>
      <xdr:colOff>177800</xdr:colOff>
      <xdr:row>105</xdr:row>
      <xdr:rowOff>103958</xdr:rowOff>
    </xdr:to>
    <xdr:cxnSp macro="">
      <xdr:nvCxnSpPr>
        <xdr:cNvPr id="324" name="直線コネクタ 323"/>
        <xdr:cNvCxnSpPr/>
      </xdr:nvCxnSpPr>
      <xdr:spPr>
        <a:xfrm>
          <a:off x="2479675" y="18073551"/>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25" name="楕円 324"/>
        <xdr:cNvSpPr/>
      </xdr:nvSpPr>
      <xdr:spPr>
        <a:xfrm>
          <a:off x="168275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71301</xdr:rowOff>
    </xdr:to>
    <xdr:cxnSp macro="">
      <xdr:nvCxnSpPr>
        <xdr:cNvPr id="326" name="直線コネクタ 325"/>
        <xdr:cNvCxnSpPr/>
      </xdr:nvCxnSpPr>
      <xdr:spPr>
        <a:xfrm>
          <a:off x="1733550" y="18044161"/>
          <a:ext cx="746125"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129902</xdr:rowOff>
    </xdr:from>
    <xdr:to>
      <xdr:col>6</xdr:col>
      <xdr:colOff>38100</xdr:colOff>
      <xdr:row>105</xdr:row>
      <xdr:rowOff>60052</xdr:rowOff>
    </xdr:to>
    <xdr:sp macro="" textlink="">
      <xdr:nvSpPr>
        <xdr:cNvPr id="327" name="楕円 326"/>
        <xdr:cNvSpPr/>
      </xdr:nvSpPr>
      <xdr:spPr>
        <a:xfrm>
          <a:off x="936625" y="179607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9252</xdr:rowOff>
    </xdr:from>
    <xdr:to>
      <xdr:col>10</xdr:col>
      <xdr:colOff>114300</xdr:colOff>
      <xdr:row>105</xdr:row>
      <xdr:rowOff>41911</xdr:rowOff>
    </xdr:to>
    <xdr:cxnSp macro="">
      <xdr:nvCxnSpPr>
        <xdr:cNvPr id="328" name="直線コネクタ 327"/>
        <xdr:cNvCxnSpPr/>
      </xdr:nvCxnSpPr>
      <xdr:spPr>
        <a:xfrm>
          <a:off x="968375" y="18011502"/>
          <a:ext cx="765175"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329" name="n_1aveValue【市民会館】&#10;有形固定資産減価償却率"/>
        <xdr:cNvSpPr txBox="1"/>
      </xdr:nvSpPr>
      <xdr:spPr>
        <a:xfrm>
          <a:off x="306769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330" name="n_2aveValue【市民会館】&#10;有形固定資産減価償却率"/>
        <xdr:cNvSpPr txBox="1"/>
      </xdr:nvSpPr>
      <xdr:spPr>
        <a:xfrm>
          <a:off x="230569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163121</xdr:rowOff>
    </xdr:from>
    <xdr:ext cx="405111" cy="259045"/>
    <xdr:sp macro="" textlink="">
      <xdr:nvSpPr>
        <xdr:cNvPr id="331" name="n_3aveValue【市民会館】&#10;有形固定資産減価償却率"/>
        <xdr:cNvSpPr txBox="1"/>
      </xdr:nvSpPr>
      <xdr:spPr>
        <a:xfrm>
          <a:off x="1559569"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332" name="n_4aveValue【市民会館】&#10;有形固定資産減価償却率"/>
        <xdr:cNvSpPr txBox="1"/>
      </xdr:nvSpPr>
      <xdr:spPr>
        <a:xfrm>
          <a:off x="8134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145885</xdr:rowOff>
    </xdr:from>
    <xdr:ext cx="405111" cy="259045"/>
    <xdr:sp macro="" textlink="">
      <xdr:nvSpPr>
        <xdr:cNvPr id="333" name="n_1mainValue【市民会館】&#10;有形固定資産減価償却率"/>
        <xdr:cNvSpPr txBox="1"/>
      </xdr:nvSpPr>
      <xdr:spPr>
        <a:xfrm>
          <a:off x="306769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113228</xdr:rowOff>
    </xdr:from>
    <xdr:ext cx="405111" cy="259045"/>
    <xdr:sp macro="" textlink="">
      <xdr:nvSpPr>
        <xdr:cNvPr id="334" name="n_2mainValue【市民会館】&#10;有形固定資産減価償却率"/>
        <xdr:cNvSpPr txBox="1"/>
      </xdr:nvSpPr>
      <xdr:spPr>
        <a:xfrm>
          <a:off x="230569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335" name="n_3mainValue【市民会館】&#10;有形固定資産減価償却率"/>
        <xdr:cNvSpPr txBox="1"/>
      </xdr:nvSpPr>
      <xdr:spPr>
        <a:xfrm>
          <a:off x="1559569"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51179</xdr:rowOff>
    </xdr:from>
    <xdr:ext cx="405111" cy="259045"/>
    <xdr:sp macro="" textlink="">
      <xdr:nvSpPr>
        <xdr:cNvPr id="336" name="n_4mainValue【市民会館】&#10;有形固定資産減価償却率"/>
        <xdr:cNvSpPr txBox="1"/>
      </xdr:nvSpPr>
      <xdr:spPr>
        <a:xfrm>
          <a:off x="8134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7" name="直線コネクタ 346"/>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8" name="テキスト ボックス 347"/>
        <xdr:cNvSpPr txBox="1"/>
      </xdr:nvSpPr>
      <xdr:spPr>
        <a:xfrm>
          <a:off x="52224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9" name="直線コネクタ 348"/>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0" name="テキスト ボックス 349"/>
        <xdr:cNvSpPr txBox="1"/>
      </xdr:nvSpPr>
      <xdr:spPr>
        <a:xfrm>
          <a:off x="52224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1" name="直線コネクタ 350"/>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2" name="テキスト ボックス 351"/>
        <xdr:cNvSpPr txBox="1"/>
      </xdr:nvSpPr>
      <xdr:spPr>
        <a:xfrm>
          <a:off x="52224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3" name="直線コネクタ 352"/>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4" name="テキスト ボックス 353"/>
        <xdr:cNvSpPr txBox="1"/>
      </xdr:nvSpPr>
      <xdr:spPr>
        <a:xfrm>
          <a:off x="52224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358" name="直線コネクタ 357"/>
        <xdr:cNvCxnSpPr/>
      </xdr:nvCxnSpPr>
      <xdr:spPr>
        <a:xfrm flipV="1">
          <a:off x="8905240"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59" name="【市民会館】&#10;一人当たり面積最小値テキスト"/>
        <xdr:cNvSpPr txBox="1"/>
      </xdr:nvSpPr>
      <xdr:spPr>
        <a:xfrm>
          <a:off x="8943975"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0" name="直線コネクタ 359"/>
        <xdr:cNvCxnSpPr/>
      </xdr:nvCxnSpPr>
      <xdr:spPr>
        <a:xfrm>
          <a:off x="8845550"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361" name="【市民会館】&#10;一人当たり面積最大値テキスト"/>
        <xdr:cNvSpPr txBox="1"/>
      </xdr:nvSpPr>
      <xdr:spPr>
        <a:xfrm>
          <a:off x="8943975"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362" name="直線コネクタ 361"/>
        <xdr:cNvCxnSpPr/>
      </xdr:nvCxnSpPr>
      <xdr:spPr>
        <a:xfrm>
          <a:off x="8845550" y="17404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363" name="【市民会館】&#10;一人当たり面積平均値テキスト"/>
        <xdr:cNvSpPr txBox="1"/>
      </xdr:nvSpPr>
      <xdr:spPr>
        <a:xfrm>
          <a:off x="8943975"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364" name="フローチャート: 判断 363"/>
        <xdr:cNvSpPr/>
      </xdr:nvSpPr>
      <xdr:spPr>
        <a:xfrm>
          <a:off x="8883650" y="182631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50546</xdr:rowOff>
    </xdr:from>
    <xdr:to>
      <xdr:col>50</xdr:col>
      <xdr:colOff>165100</xdr:colOff>
      <xdr:row>106</xdr:row>
      <xdr:rowOff>152146</xdr:rowOff>
    </xdr:to>
    <xdr:sp macro="" textlink="">
      <xdr:nvSpPr>
        <xdr:cNvPr id="365" name="フローチャート: 判断 364"/>
        <xdr:cNvSpPr/>
      </xdr:nvSpPr>
      <xdr:spPr>
        <a:xfrm>
          <a:off x="815975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366" name="フローチャート: 判断 365"/>
        <xdr:cNvSpPr/>
      </xdr:nvSpPr>
      <xdr:spPr>
        <a:xfrm>
          <a:off x="7413625" y="182219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55118</xdr:rowOff>
    </xdr:from>
    <xdr:to>
      <xdr:col>41</xdr:col>
      <xdr:colOff>101600</xdr:colOff>
      <xdr:row>106</xdr:row>
      <xdr:rowOff>156718</xdr:rowOff>
    </xdr:to>
    <xdr:sp macro="" textlink="">
      <xdr:nvSpPr>
        <xdr:cNvPr id="367" name="フローチャート: 判断 366"/>
        <xdr:cNvSpPr/>
      </xdr:nvSpPr>
      <xdr:spPr>
        <a:xfrm>
          <a:off x="6638925"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368" name="フローチャート: 判断 367"/>
        <xdr:cNvSpPr/>
      </xdr:nvSpPr>
      <xdr:spPr>
        <a:xfrm>
          <a:off x="58928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374" name="楕円 373"/>
        <xdr:cNvSpPr/>
      </xdr:nvSpPr>
      <xdr:spPr>
        <a:xfrm>
          <a:off x="8883650" y="183705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3827</xdr:rowOff>
    </xdr:from>
    <xdr:ext cx="469744" cy="259045"/>
    <xdr:sp macro="" textlink="">
      <xdr:nvSpPr>
        <xdr:cNvPr id="375" name="【市民会館】&#10;一人当たり面積該当値テキスト"/>
        <xdr:cNvSpPr txBox="1"/>
      </xdr:nvSpPr>
      <xdr:spPr>
        <a:xfrm>
          <a:off x="8943975"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25400</xdr:rowOff>
    </xdr:from>
    <xdr:to>
      <xdr:col>50</xdr:col>
      <xdr:colOff>165100</xdr:colOff>
      <xdr:row>107</xdr:row>
      <xdr:rowOff>127000</xdr:rowOff>
    </xdr:to>
    <xdr:sp macro="" textlink="">
      <xdr:nvSpPr>
        <xdr:cNvPr id="376" name="楕円 375"/>
        <xdr:cNvSpPr/>
      </xdr:nvSpPr>
      <xdr:spPr>
        <a:xfrm>
          <a:off x="815975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76200</xdr:rowOff>
    </xdr:from>
    <xdr:to>
      <xdr:col>55</xdr:col>
      <xdr:colOff>0</xdr:colOff>
      <xdr:row>107</xdr:row>
      <xdr:rowOff>76200</xdr:rowOff>
    </xdr:to>
    <xdr:cxnSp macro="">
      <xdr:nvCxnSpPr>
        <xdr:cNvPr id="377" name="直線コネクタ 376"/>
        <xdr:cNvCxnSpPr/>
      </xdr:nvCxnSpPr>
      <xdr:spPr>
        <a:xfrm>
          <a:off x="8210550" y="1842135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27687</xdr:rowOff>
    </xdr:from>
    <xdr:to>
      <xdr:col>46</xdr:col>
      <xdr:colOff>38100</xdr:colOff>
      <xdr:row>107</xdr:row>
      <xdr:rowOff>129287</xdr:rowOff>
    </xdr:to>
    <xdr:sp macro="" textlink="">
      <xdr:nvSpPr>
        <xdr:cNvPr id="378" name="楕円 377"/>
        <xdr:cNvSpPr/>
      </xdr:nvSpPr>
      <xdr:spPr>
        <a:xfrm>
          <a:off x="7413625" y="183728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76200</xdr:rowOff>
    </xdr:from>
    <xdr:to>
      <xdr:col>50</xdr:col>
      <xdr:colOff>114300</xdr:colOff>
      <xdr:row>107</xdr:row>
      <xdr:rowOff>78487</xdr:rowOff>
    </xdr:to>
    <xdr:cxnSp macro="">
      <xdr:nvCxnSpPr>
        <xdr:cNvPr id="379" name="直線コネクタ 378"/>
        <xdr:cNvCxnSpPr/>
      </xdr:nvCxnSpPr>
      <xdr:spPr>
        <a:xfrm flipV="1">
          <a:off x="7445375" y="18421350"/>
          <a:ext cx="76517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25400</xdr:rowOff>
    </xdr:from>
    <xdr:to>
      <xdr:col>41</xdr:col>
      <xdr:colOff>101600</xdr:colOff>
      <xdr:row>107</xdr:row>
      <xdr:rowOff>127000</xdr:rowOff>
    </xdr:to>
    <xdr:sp macro="" textlink="">
      <xdr:nvSpPr>
        <xdr:cNvPr id="380" name="楕円 379"/>
        <xdr:cNvSpPr/>
      </xdr:nvSpPr>
      <xdr:spPr>
        <a:xfrm>
          <a:off x="6638925"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76200</xdr:rowOff>
    </xdr:from>
    <xdr:to>
      <xdr:col>45</xdr:col>
      <xdr:colOff>177800</xdr:colOff>
      <xdr:row>107</xdr:row>
      <xdr:rowOff>78487</xdr:rowOff>
    </xdr:to>
    <xdr:cxnSp macro="">
      <xdr:nvCxnSpPr>
        <xdr:cNvPr id="381" name="直線コネクタ 380"/>
        <xdr:cNvCxnSpPr/>
      </xdr:nvCxnSpPr>
      <xdr:spPr>
        <a:xfrm>
          <a:off x="6689725" y="18421350"/>
          <a:ext cx="7556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382" name="楕円 381"/>
        <xdr:cNvSpPr/>
      </xdr:nvSpPr>
      <xdr:spPr>
        <a:xfrm>
          <a:off x="58928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76200</xdr:rowOff>
    </xdr:from>
    <xdr:to>
      <xdr:col>41</xdr:col>
      <xdr:colOff>50800</xdr:colOff>
      <xdr:row>107</xdr:row>
      <xdr:rowOff>76200</xdr:rowOff>
    </xdr:to>
    <xdr:cxnSp macro="">
      <xdr:nvCxnSpPr>
        <xdr:cNvPr id="383" name="直線コネクタ 382"/>
        <xdr:cNvCxnSpPr/>
      </xdr:nvCxnSpPr>
      <xdr:spPr>
        <a:xfrm>
          <a:off x="5943600" y="1842135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168673</xdr:rowOff>
    </xdr:from>
    <xdr:ext cx="469744" cy="259045"/>
    <xdr:sp macro="" textlink="">
      <xdr:nvSpPr>
        <xdr:cNvPr id="384" name="n_1aveValue【市民会館】&#10;一人当たり面積"/>
        <xdr:cNvSpPr txBox="1"/>
      </xdr:nvSpPr>
      <xdr:spPr>
        <a:xfrm>
          <a:off x="7991552"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166388</xdr:rowOff>
    </xdr:from>
    <xdr:ext cx="469744" cy="259045"/>
    <xdr:sp macro="" textlink="">
      <xdr:nvSpPr>
        <xdr:cNvPr id="385" name="n_2aveValue【市民会館】&#10;一人当たり面積"/>
        <xdr:cNvSpPr txBox="1"/>
      </xdr:nvSpPr>
      <xdr:spPr>
        <a:xfrm>
          <a:off x="72581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1795</xdr:rowOff>
    </xdr:from>
    <xdr:ext cx="469744" cy="259045"/>
    <xdr:sp macro="" textlink="">
      <xdr:nvSpPr>
        <xdr:cNvPr id="386" name="n_3aveValue【市民会館】&#10;一人当たり面積"/>
        <xdr:cNvSpPr txBox="1"/>
      </xdr:nvSpPr>
      <xdr:spPr>
        <a:xfrm>
          <a:off x="6483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387" name="n_4aveValue【市民会館】&#10;一人当たり面積"/>
        <xdr:cNvSpPr txBox="1"/>
      </xdr:nvSpPr>
      <xdr:spPr>
        <a:xfrm>
          <a:off x="5737302"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118127</xdr:rowOff>
    </xdr:from>
    <xdr:ext cx="469744" cy="259045"/>
    <xdr:sp macro="" textlink="">
      <xdr:nvSpPr>
        <xdr:cNvPr id="388" name="n_1mainValue【市民会館】&#10;一人当たり面積"/>
        <xdr:cNvSpPr txBox="1"/>
      </xdr:nvSpPr>
      <xdr:spPr>
        <a:xfrm>
          <a:off x="7991552"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120414</xdr:rowOff>
    </xdr:from>
    <xdr:ext cx="469744" cy="259045"/>
    <xdr:sp macro="" textlink="">
      <xdr:nvSpPr>
        <xdr:cNvPr id="389" name="n_2mainValue【市民会館】&#10;一人当たり面積"/>
        <xdr:cNvSpPr txBox="1"/>
      </xdr:nvSpPr>
      <xdr:spPr>
        <a:xfrm>
          <a:off x="72581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390" name="n_3mainValue【市民会館】&#10;一人当たり面積"/>
        <xdr:cNvSpPr txBox="1"/>
      </xdr:nvSpPr>
      <xdr:spPr>
        <a:xfrm>
          <a:off x="6483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118127</xdr:rowOff>
    </xdr:from>
    <xdr:ext cx="469744" cy="259045"/>
    <xdr:sp macro="" textlink="">
      <xdr:nvSpPr>
        <xdr:cNvPr id="391" name="n_4mainValue【市民会館】&#10;一人当たり面積"/>
        <xdr:cNvSpPr txBox="1"/>
      </xdr:nvSpPr>
      <xdr:spPr>
        <a:xfrm>
          <a:off x="5737302"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417" name="直線コネクタ 416"/>
        <xdr:cNvCxnSpPr/>
      </xdr:nvCxnSpPr>
      <xdr:spPr>
        <a:xfrm flipV="1">
          <a:off x="13889989"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418" name="【一般廃棄物処理施設】&#10;有形固定資産減価償却率最小値テキスト"/>
        <xdr:cNvSpPr txBox="1"/>
      </xdr:nvSpPr>
      <xdr:spPr>
        <a:xfrm>
          <a:off x="13928725"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19" name="直線コネクタ 418"/>
        <xdr:cNvCxnSpPr/>
      </xdr:nvCxnSpPr>
      <xdr:spPr>
        <a:xfrm>
          <a:off x="13801725" y="72134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420" name="【一般廃棄物処理施設】&#10;有形固定資産減価償却率最大値テキスト"/>
        <xdr:cNvSpPr txBox="1"/>
      </xdr:nvSpPr>
      <xdr:spPr>
        <a:xfrm>
          <a:off x="13928725"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421" name="直線コネクタ 420"/>
        <xdr:cNvCxnSpPr/>
      </xdr:nvCxnSpPr>
      <xdr:spPr>
        <a:xfrm>
          <a:off x="13801725" y="58728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22" name="【一般廃棄物処理施設】&#10;有形固定資産減価償却率平均値テキスト"/>
        <xdr:cNvSpPr txBox="1"/>
      </xdr:nvSpPr>
      <xdr:spPr>
        <a:xfrm>
          <a:off x="13928725"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23" name="フローチャート: 判断 422"/>
        <xdr:cNvSpPr/>
      </xdr:nvSpPr>
      <xdr:spPr>
        <a:xfrm>
          <a:off x="13839825" y="6636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424" name="フローチャート: 判断 423"/>
        <xdr:cNvSpPr/>
      </xdr:nvSpPr>
      <xdr:spPr>
        <a:xfrm>
          <a:off x="13115925"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425" name="フローチャート: 判断 424"/>
        <xdr:cNvSpPr/>
      </xdr:nvSpPr>
      <xdr:spPr>
        <a:xfrm>
          <a:off x="123698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426" name="フローチャート: 判断 425"/>
        <xdr:cNvSpPr/>
      </xdr:nvSpPr>
      <xdr:spPr>
        <a:xfrm>
          <a:off x="11623675" y="66727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427" name="フローチャート: 判断 426"/>
        <xdr:cNvSpPr/>
      </xdr:nvSpPr>
      <xdr:spPr>
        <a:xfrm>
          <a:off x="10848975"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121739</xdr:rowOff>
    </xdr:from>
    <xdr:to>
      <xdr:col>85</xdr:col>
      <xdr:colOff>177800</xdr:colOff>
      <xdr:row>37</xdr:row>
      <xdr:rowOff>51889</xdr:rowOff>
    </xdr:to>
    <xdr:sp macro="" textlink="">
      <xdr:nvSpPr>
        <xdr:cNvPr id="433" name="楕円 432"/>
        <xdr:cNvSpPr/>
      </xdr:nvSpPr>
      <xdr:spPr>
        <a:xfrm>
          <a:off x="13839825" y="6293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144616</xdr:rowOff>
    </xdr:from>
    <xdr:ext cx="405111" cy="259045"/>
    <xdr:sp macro="" textlink="">
      <xdr:nvSpPr>
        <xdr:cNvPr id="434" name="【一般廃棄物処理施設】&#10;有形固定資産減価償却率該当値テキスト"/>
        <xdr:cNvSpPr txBox="1"/>
      </xdr:nvSpPr>
      <xdr:spPr>
        <a:xfrm>
          <a:off x="13928725"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51526</xdr:rowOff>
    </xdr:from>
    <xdr:to>
      <xdr:col>81</xdr:col>
      <xdr:colOff>101600</xdr:colOff>
      <xdr:row>36</xdr:row>
      <xdr:rowOff>153126</xdr:rowOff>
    </xdr:to>
    <xdr:sp macro="" textlink="">
      <xdr:nvSpPr>
        <xdr:cNvPr id="435" name="楕円 434"/>
        <xdr:cNvSpPr/>
      </xdr:nvSpPr>
      <xdr:spPr>
        <a:xfrm>
          <a:off x="13115925"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102326</xdr:rowOff>
    </xdr:from>
    <xdr:to>
      <xdr:col>85</xdr:col>
      <xdr:colOff>127000</xdr:colOff>
      <xdr:row>37</xdr:row>
      <xdr:rowOff>1089</xdr:rowOff>
    </xdr:to>
    <xdr:cxnSp macro="">
      <xdr:nvCxnSpPr>
        <xdr:cNvPr id="436" name="直線コネクタ 435"/>
        <xdr:cNvCxnSpPr/>
      </xdr:nvCxnSpPr>
      <xdr:spPr>
        <a:xfrm>
          <a:off x="13166725" y="6274526"/>
          <a:ext cx="7239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35197</xdr:rowOff>
    </xdr:from>
    <xdr:to>
      <xdr:col>76</xdr:col>
      <xdr:colOff>165100</xdr:colOff>
      <xdr:row>39</xdr:row>
      <xdr:rowOff>136797</xdr:rowOff>
    </xdr:to>
    <xdr:sp macro="" textlink="">
      <xdr:nvSpPr>
        <xdr:cNvPr id="437" name="楕円 436"/>
        <xdr:cNvSpPr/>
      </xdr:nvSpPr>
      <xdr:spPr>
        <a:xfrm>
          <a:off x="123698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102326</xdr:rowOff>
    </xdr:from>
    <xdr:to>
      <xdr:col>81</xdr:col>
      <xdr:colOff>50800</xdr:colOff>
      <xdr:row>39</xdr:row>
      <xdr:rowOff>85997</xdr:rowOff>
    </xdr:to>
    <xdr:cxnSp macro="">
      <xdr:nvCxnSpPr>
        <xdr:cNvPr id="438" name="直線コネクタ 437"/>
        <xdr:cNvCxnSpPr/>
      </xdr:nvCxnSpPr>
      <xdr:spPr>
        <a:xfrm flipV="1">
          <a:off x="12420600" y="6274526"/>
          <a:ext cx="746125" cy="49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17235</xdr:rowOff>
    </xdr:from>
    <xdr:to>
      <xdr:col>72</xdr:col>
      <xdr:colOff>38100</xdr:colOff>
      <xdr:row>39</xdr:row>
      <xdr:rowOff>118835</xdr:rowOff>
    </xdr:to>
    <xdr:sp macro="" textlink="">
      <xdr:nvSpPr>
        <xdr:cNvPr id="439" name="楕円 438"/>
        <xdr:cNvSpPr/>
      </xdr:nvSpPr>
      <xdr:spPr>
        <a:xfrm>
          <a:off x="11623675" y="67037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68035</xdr:rowOff>
    </xdr:from>
    <xdr:to>
      <xdr:col>76</xdr:col>
      <xdr:colOff>114300</xdr:colOff>
      <xdr:row>39</xdr:row>
      <xdr:rowOff>85997</xdr:rowOff>
    </xdr:to>
    <xdr:cxnSp macro="">
      <xdr:nvCxnSpPr>
        <xdr:cNvPr id="440" name="直線コネクタ 439"/>
        <xdr:cNvCxnSpPr/>
      </xdr:nvCxnSpPr>
      <xdr:spPr>
        <a:xfrm>
          <a:off x="11655425" y="6754585"/>
          <a:ext cx="7651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129903</xdr:rowOff>
    </xdr:from>
    <xdr:to>
      <xdr:col>67</xdr:col>
      <xdr:colOff>101600</xdr:colOff>
      <xdr:row>42</xdr:row>
      <xdr:rowOff>60053</xdr:rowOff>
    </xdr:to>
    <xdr:sp macro="" textlink="">
      <xdr:nvSpPr>
        <xdr:cNvPr id="441" name="楕円 440"/>
        <xdr:cNvSpPr/>
      </xdr:nvSpPr>
      <xdr:spPr>
        <a:xfrm>
          <a:off x="10848975"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68035</xdr:rowOff>
    </xdr:from>
    <xdr:to>
      <xdr:col>71</xdr:col>
      <xdr:colOff>177800</xdr:colOff>
      <xdr:row>42</xdr:row>
      <xdr:rowOff>9253</xdr:rowOff>
    </xdr:to>
    <xdr:cxnSp macro="">
      <xdr:nvCxnSpPr>
        <xdr:cNvPr id="442" name="直線コネクタ 441"/>
        <xdr:cNvCxnSpPr/>
      </xdr:nvCxnSpPr>
      <xdr:spPr>
        <a:xfrm flipV="1">
          <a:off x="10899775" y="6754585"/>
          <a:ext cx="755650" cy="45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443" name="n_1aveValue【一般廃棄物処理施設】&#10;有形固定資産減価償却率"/>
        <xdr:cNvSpPr txBox="1"/>
      </xdr:nvSpPr>
      <xdr:spPr>
        <a:xfrm>
          <a:off x="12980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143527</xdr:rowOff>
    </xdr:from>
    <xdr:ext cx="405111" cy="259045"/>
    <xdr:sp macro="" textlink="">
      <xdr:nvSpPr>
        <xdr:cNvPr id="444" name="n_2aveValue【一般廃棄物処理施設】&#10;有形固定資産減価償却率"/>
        <xdr:cNvSpPr txBox="1"/>
      </xdr:nvSpPr>
      <xdr:spPr>
        <a:xfrm>
          <a:off x="12246619"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104338</xdr:rowOff>
    </xdr:from>
    <xdr:ext cx="405111" cy="259045"/>
    <xdr:sp macro="" textlink="">
      <xdr:nvSpPr>
        <xdr:cNvPr id="445" name="n_3aveValue【一般廃棄物処理施設】&#10;有形固定資産減価償却率"/>
        <xdr:cNvSpPr txBox="1"/>
      </xdr:nvSpPr>
      <xdr:spPr>
        <a:xfrm>
          <a:off x="1150049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132097</xdr:rowOff>
    </xdr:from>
    <xdr:ext cx="405111" cy="259045"/>
    <xdr:sp macro="" textlink="">
      <xdr:nvSpPr>
        <xdr:cNvPr id="446" name="n_4aveValue【一般廃棄物処理施設】&#10;有形固定資産減価償却率"/>
        <xdr:cNvSpPr txBox="1"/>
      </xdr:nvSpPr>
      <xdr:spPr>
        <a:xfrm>
          <a:off x="1072579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169653</xdr:rowOff>
    </xdr:from>
    <xdr:ext cx="405111" cy="259045"/>
    <xdr:sp macro="" textlink="">
      <xdr:nvSpPr>
        <xdr:cNvPr id="447" name="n_1mainValue【一般廃棄物処理施設】&#10;有形固定資産減価償却率"/>
        <xdr:cNvSpPr txBox="1"/>
      </xdr:nvSpPr>
      <xdr:spPr>
        <a:xfrm>
          <a:off x="129800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127924</xdr:rowOff>
    </xdr:from>
    <xdr:ext cx="405111" cy="259045"/>
    <xdr:sp macro="" textlink="">
      <xdr:nvSpPr>
        <xdr:cNvPr id="448" name="n_2mainValue【一般廃棄物処理施設】&#10;有形固定資産減価償却率"/>
        <xdr:cNvSpPr txBox="1"/>
      </xdr:nvSpPr>
      <xdr:spPr>
        <a:xfrm>
          <a:off x="12246619"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109962</xdr:rowOff>
    </xdr:from>
    <xdr:ext cx="405111" cy="259045"/>
    <xdr:sp macro="" textlink="">
      <xdr:nvSpPr>
        <xdr:cNvPr id="449" name="n_3mainValue【一般廃棄物処理施設】&#10;有形固定資産減価償却率"/>
        <xdr:cNvSpPr txBox="1"/>
      </xdr:nvSpPr>
      <xdr:spPr>
        <a:xfrm>
          <a:off x="1150049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51180</xdr:rowOff>
    </xdr:from>
    <xdr:ext cx="405111" cy="259045"/>
    <xdr:sp macro="" textlink="">
      <xdr:nvSpPr>
        <xdr:cNvPr id="450" name="n_4mainValue【一般廃棄物処理施設】&#10;有形固定資産減価償却率"/>
        <xdr:cNvSpPr txBox="1"/>
      </xdr:nvSpPr>
      <xdr:spPr>
        <a:xfrm>
          <a:off x="10725794" y="725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6" name="テキスト ボックス 465"/>
        <xdr:cNvSpPr txBox="1"/>
      </xdr:nvSpPr>
      <xdr:spPr>
        <a:xfrm>
          <a:off x="149735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8" name="テキスト ボックス 467"/>
        <xdr:cNvSpPr txBox="1"/>
      </xdr:nvSpPr>
      <xdr:spPr>
        <a:xfrm>
          <a:off x="149735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0" name="テキスト ボックス 469"/>
        <xdr:cNvSpPr txBox="1"/>
      </xdr:nvSpPr>
      <xdr:spPr>
        <a:xfrm>
          <a:off x="149735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474" name="直線コネクタ 473"/>
        <xdr:cNvCxnSpPr/>
      </xdr:nvCxnSpPr>
      <xdr:spPr>
        <a:xfrm flipV="1">
          <a:off x="188461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475" name="【一般廃棄物処理施設】&#10;一人当たり有形固定資産（償却資産）額最小値テキスト"/>
        <xdr:cNvSpPr txBox="1"/>
      </xdr:nvSpPr>
      <xdr:spPr>
        <a:xfrm>
          <a:off x="188849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476" name="直線コネクタ 475"/>
        <xdr:cNvCxnSpPr/>
      </xdr:nvCxnSpPr>
      <xdr:spPr>
        <a:xfrm>
          <a:off x="18786475" y="72389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477" name="【一般廃棄物処理施設】&#10;一人当たり有形固定資産（償却資産）額最大値テキスト"/>
        <xdr:cNvSpPr txBox="1"/>
      </xdr:nvSpPr>
      <xdr:spPr>
        <a:xfrm>
          <a:off x="188849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478" name="直線コネクタ 477"/>
        <xdr:cNvCxnSpPr/>
      </xdr:nvCxnSpPr>
      <xdr:spPr>
        <a:xfrm>
          <a:off x="18786475" y="59362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479" name="【一般廃棄物処理施設】&#10;一人当たり有形固定資産（償却資産）額平均値テキスト"/>
        <xdr:cNvSpPr txBox="1"/>
      </xdr:nvSpPr>
      <xdr:spPr>
        <a:xfrm>
          <a:off x="188849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480" name="フローチャート: 判断 479"/>
        <xdr:cNvSpPr/>
      </xdr:nvSpPr>
      <xdr:spPr>
        <a:xfrm>
          <a:off x="187960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88991</xdr:rowOff>
    </xdr:from>
    <xdr:to>
      <xdr:col>112</xdr:col>
      <xdr:colOff>38100</xdr:colOff>
      <xdr:row>42</xdr:row>
      <xdr:rowOff>19141</xdr:rowOff>
    </xdr:to>
    <xdr:sp macro="" textlink="">
      <xdr:nvSpPr>
        <xdr:cNvPr id="481" name="フローチャート: 判断 480"/>
        <xdr:cNvSpPr/>
      </xdr:nvSpPr>
      <xdr:spPr>
        <a:xfrm>
          <a:off x="18100675" y="711844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88512</xdr:rowOff>
    </xdr:from>
    <xdr:to>
      <xdr:col>107</xdr:col>
      <xdr:colOff>101600</xdr:colOff>
      <xdr:row>42</xdr:row>
      <xdr:rowOff>18662</xdr:rowOff>
    </xdr:to>
    <xdr:sp macro="" textlink="">
      <xdr:nvSpPr>
        <xdr:cNvPr id="482" name="フローチャート: 判断 481"/>
        <xdr:cNvSpPr/>
      </xdr:nvSpPr>
      <xdr:spPr>
        <a:xfrm>
          <a:off x="17325975" y="71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88056</xdr:rowOff>
    </xdr:from>
    <xdr:to>
      <xdr:col>102</xdr:col>
      <xdr:colOff>165100</xdr:colOff>
      <xdr:row>42</xdr:row>
      <xdr:rowOff>18206</xdr:rowOff>
    </xdr:to>
    <xdr:sp macro="" textlink="">
      <xdr:nvSpPr>
        <xdr:cNvPr id="483" name="フローチャート: 判断 482"/>
        <xdr:cNvSpPr/>
      </xdr:nvSpPr>
      <xdr:spPr>
        <a:xfrm>
          <a:off x="16579850" y="711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91951</xdr:rowOff>
    </xdr:from>
    <xdr:to>
      <xdr:col>98</xdr:col>
      <xdr:colOff>38100</xdr:colOff>
      <xdr:row>42</xdr:row>
      <xdr:rowOff>22101</xdr:rowOff>
    </xdr:to>
    <xdr:sp macro="" textlink="">
      <xdr:nvSpPr>
        <xdr:cNvPr id="484" name="フローチャート: 判断 483"/>
        <xdr:cNvSpPr/>
      </xdr:nvSpPr>
      <xdr:spPr>
        <a:xfrm>
          <a:off x="15833725" y="712140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170378</xdr:rowOff>
    </xdr:from>
    <xdr:to>
      <xdr:col>116</xdr:col>
      <xdr:colOff>114300</xdr:colOff>
      <xdr:row>39</xdr:row>
      <xdr:rowOff>100528</xdr:rowOff>
    </xdr:to>
    <xdr:sp macro="" textlink="">
      <xdr:nvSpPr>
        <xdr:cNvPr id="490" name="楕円 489"/>
        <xdr:cNvSpPr/>
      </xdr:nvSpPr>
      <xdr:spPr>
        <a:xfrm>
          <a:off x="18796000" y="66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21805</xdr:rowOff>
    </xdr:from>
    <xdr:ext cx="599010" cy="259045"/>
    <xdr:sp macro="" textlink="">
      <xdr:nvSpPr>
        <xdr:cNvPr id="491" name="【一般廃棄物処理施設】&#10;一人当たり有形固定資産（償却資産）額該当値テキスト"/>
        <xdr:cNvSpPr txBox="1"/>
      </xdr:nvSpPr>
      <xdr:spPr>
        <a:xfrm>
          <a:off x="18884900" y="653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2456</xdr:rowOff>
    </xdr:from>
    <xdr:to>
      <xdr:col>112</xdr:col>
      <xdr:colOff>38100</xdr:colOff>
      <xdr:row>39</xdr:row>
      <xdr:rowOff>104056</xdr:rowOff>
    </xdr:to>
    <xdr:sp macro="" textlink="">
      <xdr:nvSpPr>
        <xdr:cNvPr id="492" name="楕円 491"/>
        <xdr:cNvSpPr/>
      </xdr:nvSpPr>
      <xdr:spPr>
        <a:xfrm>
          <a:off x="18100675" y="66890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49728</xdr:rowOff>
    </xdr:from>
    <xdr:to>
      <xdr:col>116</xdr:col>
      <xdr:colOff>63500</xdr:colOff>
      <xdr:row>39</xdr:row>
      <xdr:rowOff>53256</xdr:rowOff>
    </xdr:to>
    <xdr:cxnSp macro="">
      <xdr:nvCxnSpPr>
        <xdr:cNvPr id="493" name="直線コネクタ 492"/>
        <xdr:cNvCxnSpPr/>
      </xdr:nvCxnSpPr>
      <xdr:spPr>
        <a:xfrm flipV="1">
          <a:off x="18132425" y="6736278"/>
          <a:ext cx="714375"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147735</xdr:rowOff>
    </xdr:from>
    <xdr:to>
      <xdr:col>107</xdr:col>
      <xdr:colOff>101600</xdr:colOff>
      <xdr:row>39</xdr:row>
      <xdr:rowOff>77885</xdr:rowOff>
    </xdr:to>
    <xdr:sp macro="" textlink="">
      <xdr:nvSpPr>
        <xdr:cNvPr id="494" name="楕円 493"/>
        <xdr:cNvSpPr/>
      </xdr:nvSpPr>
      <xdr:spPr>
        <a:xfrm>
          <a:off x="17325975" y="666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27085</xdr:rowOff>
    </xdr:from>
    <xdr:to>
      <xdr:col>111</xdr:col>
      <xdr:colOff>177800</xdr:colOff>
      <xdr:row>39</xdr:row>
      <xdr:rowOff>53256</xdr:rowOff>
    </xdr:to>
    <xdr:cxnSp macro="">
      <xdr:nvCxnSpPr>
        <xdr:cNvPr id="495" name="直線コネクタ 494"/>
        <xdr:cNvCxnSpPr/>
      </xdr:nvCxnSpPr>
      <xdr:spPr>
        <a:xfrm>
          <a:off x="17376775" y="6713635"/>
          <a:ext cx="755650" cy="2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137853</xdr:rowOff>
    </xdr:from>
    <xdr:to>
      <xdr:col>102</xdr:col>
      <xdr:colOff>165100</xdr:colOff>
      <xdr:row>39</xdr:row>
      <xdr:rowOff>68003</xdr:rowOff>
    </xdr:to>
    <xdr:sp macro="" textlink="">
      <xdr:nvSpPr>
        <xdr:cNvPr id="496" name="楕円 495"/>
        <xdr:cNvSpPr/>
      </xdr:nvSpPr>
      <xdr:spPr>
        <a:xfrm>
          <a:off x="16579850" y="66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17203</xdr:rowOff>
    </xdr:from>
    <xdr:to>
      <xdr:col>107</xdr:col>
      <xdr:colOff>50800</xdr:colOff>
      <xdr:row>39</xdr:row>
      <xdr:rowOff>27085</xdr:rowOff>
    </xdr:to>
    <xdr:cxnSp macro="">
      <xdr:nvCxnSpPr>
        <xdr:cNvPr id="497" name="直線コネクタ 496"/>
        <xdr:cNvCxnSpPr/>
      </xdr:nvCxnSpPr>
      <xdr:spPr>
        <a:xfrm>
          <a:off x="16630650" y="6703753"/>
          <a:ext cx="746125"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124652</xdr:rowOff>
    </xdr:from>
    <xdr:to>
      <xdr:col>98</xdr:col>
      <xdr:colOff>38100</xdr:colOff>
      <xdr:row>40</xdr:row>
      <xdr:rowOff>54802</xdr:rowOff>
    </xdr:to>
    <xdr:sp macro="" textlink="">
      <xdr:nvSpPr>
        <xdr:cNvPr id="498" name="楕円 497"/>
        <xdr:cNvSpPr/>
      </xdr:nvSpPr>
      <xdr:spPr>
        <a:xfrm>
          <a:off x="15833725" y="68112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17203</xdr:rowOff>
    </xdr:from>
    <xdr:to>
      <xdr:col>102</xdr:col>
      <xdr:colOff>114300</xdr:colOff>
      <xdr:row>40</xdr:row>
      <xdr:rowOff>4002</xdr:rowOff>
    </xdr:to>
    <xdr:cxnSp macro="">
      <xdr:nvCxnSpPr>
        <xdr:cNvPr id="499" name="直線コネクタ 498"/>
        <xdr:cNvCxnSpPr/>
      </xdr:nvCxnSpPr>
      <xdr:spPr>
        <a:xfrm flipV="1">
          <a:off x="15865475" y="6703753"/>
          <a:ext cx="765175" cy="15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10268</xdr:rowOff>
    </xdr:from>
    <xdr:ext cx="534377" cy="259045"/>
    <xdr:sp macro="" textlink="">
      <xdr:nvSpPr>
        <xdr:cNvPr id="500" name="n_1aveValue【一般廃棄物処理施設】&#10;一人当たり有形固定資産（償却資産）額"/>
        <xdr:cNvSpPr txBox="1"/>
      </xdr:nvSpPr>
      <xdr:spPr>
        <a:xfrm>
          <a:off x="17900161" y="72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9789</xdr:rowOff>
    </xdr:from>
    <xdr:ext cx="534377" cy="259045"/>
    <xdr:sp macro="" textlink="">
      <xdr:nvSpPr>
        <xdr:cNvPr id="501" name="n_2aveValue【一般廃棄物処理施設】&#10;一人当たり有形固定資産（償却資産）額"/>
        <xdr:cNvSpPr txBox="1"/>
      </xdr:nvSpPr>
      <xdr:spPr>
        <a:xfrm>
          <a:off x="17166736" y="72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9333</xdr:rowOff>
    </xdr:from>
    <xdr:ext cx="534377" cy="259045"/>
    <xdr:sp macro="" textlink="">
      <xdr:nvSpPr>
        <xdr:cNvPr id="502" name="n_3aveValue【一般廃棄物処理施設】&#10;一人当たり有形固定資産（償却資産）額"/>
        <xdr:cNvSpPr txBox="1"/>
      </xdr:nvSpPr>
      <xdr:spPr>
        <a:xfrm>
          <a:off x="16392036" y="721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13228</xdr:rowOff>
    </xdr:from>
    <xdr:ext cx="534377" cy="259045"/>
    <xdr:sp macro="" textlink="">
      <xdr:nvSpPr>
        <xdr:cNvPr id="503" name="n_4aveValue【一般廃棄物処理施設】&#10;一人当たり有形固定資産（償却資産）額"/>
        <xdr:cNvSpPr txBox="1"/>
      </xdr:nvSpPr>
      <xdr:spPr>
        <a:xfrm>
          <a:off x="15645911" y="72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120582</xdr:rowOff>
    </xdr:from>
    <xdr:ext cx="599010" cy="259045"/>
    <xdr:sp macro="" textlink="">
      <xdr:nvSpPr>
        <xdr:cNvPr id="504" name="n_1mainValue【一般廃棄物処理施設】&#10;一人当たり有形固定資産（償却資産）額"/>
        <xdr:cNvSpPr txBox="1"/>
      </xdr:nvSpPr>
      <xdr:spPr>
        <a:xfrm>
          <a:off x="17867845" y="646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94412</xdr:rowOff>
    </xdr:from>
    <xdr:ext cx="599010" cy="259045"/>
    <xdr:sp macro="" textlink="">
      <xdr:nvSpPr>
        <xdr:cNvPr id="505" name="n_2mainValue【一般廃棄物処理施設】&#10;一人当たり有形固定資産（償却資産）額"/>
        <xdr:cNvSpPr txBox="1"/>
      </xdr:nvSpPr>
      <xdr:spPr>
        <a:xfrm>
          <a:off x="17134420" y="643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84530</xdr:rowOff>
    </xdr:from>
    <xdr:ext cx="599010" cy="259045"/>
    <xdr:sp macro="" textlink="">
      <xdr:nvSpPr>
        <xdr:cNvPr id="506" name="n_3mainValue【一般廃棄物処理施設】&#10;一人当たり有形固定資産（償却資産）額"/>
        <xdr:cNvSpPr txBox="1"/>
      </xdr:nvSpPr>
      <xdr:spPr>
        <a:xfrm>
          <a:off x="16359720" y="642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71329</xdr:rowOff>
    </xdr:from>
    <xdr:ext cx="599010" cy="259045"/>
    <xdr:sp macro="" textlink="">
      <xdr:nvSpPr>
        <xdr:cNvPr id="507" name="n_4mainValue【一般廃棄物処理施設】&#10;一人当たり有形固定資産（償却資産）額"/>
        <xdr:cNvSpPr txBox="1"/>
      </xdr:nvSpPr>
      <xdr:spPr>
        <a:xfrm>
          <a:off x="15613595" y="658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8" name="テキスト ボックス 527"/>
        <xdr:cNvSpPr txBox="1"/>
      </xdr:nvSpPr>
      <xdr:spPr>
        <a:xfrm>
          <a:off x="10306836"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154940</xdr:rowOff>
    </xdr:from>
    <xdr:to>
      <xdr:col>85</xdr:col>
      <xdr:colOff>126364</xdr:colOff>
      <xdr:row>62</xdr:row>
      <xdr:rowOff>165100</xdr:rowOff>
    </xdr:to>
    <xdr:cxnSp macro="">
      <xdr:nvCxnSpPr>
        <xdr:cNvPr id="531" name="直線コネクタ 530"/>
        <xdr:cNvCxnSpPr/>
      </xdr:nvCxnSpPr>
      <xdr:spPr>
        <a:xfrm flipV="1">
          <a:off x="13889989" y="9584690"/>
          <a:ext cx="0" cy="12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2" name="【保健センター・保健所】&#10;有形固定資産減価償却率最小値テキスト"/>
        <xdr:cNvSpPr txBox="1"/>
      </xdr:nvSpPr>
      <xdr:spPr>
        <a:xfrm>
          <a:off x="13928725"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3" name="直線コネクタ 532"/>
        <xdr:cNvCxnSpPr/>
      </xdr:nvCxnSpPr>
      <xdr:spPr>
        <a:xfrm>
          <a:off x="13801725" y="1079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101617</xdr:rowOff>
    </xdr:from>
    <xdr:ext cx="340478" cy="259045"/>
    <xdr:sp macro="" textlink="">
      <xdr:nvSpPr>
        <xdr:cNvPr id="534" name="【保健センター・保健所】&#10;有形固定資産減価償却率最大値テキスト"/>
        <xdr:cNvSpPr txBox="1"/>
      </xdr:nvSpPr>
      <xdr:spPr>
        <a:xfrm>
          <a:off x="13928725" y="935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154940</xdr:rowOff>
    </xdr:from>
    <xdr:to>
      <xdr:col>86</xdr:col>
      <xdr:colOff>25400</xdr:colOff>
      <xdr:row>55</xdr:row>
      <xdr:rowOff>154940</xdr:rowOff>
    </xdr:to>
    <xdr:cxnSp macro="">
      <xdr:nvCxnSpPr>
        <xdr:cNvPr id="535" name="直線コネクタ 534"/>
        <xdr:cNvCxnSpPr/>
      </xdr:nvCxnSpPr>
      <xdr:spPr>
        <a:xfrm>
          <a:off x="13801725" y="95846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146067</xdr:rowOff>
    </xdr:from>
    <xdr:ext cx="405111" cy="259045"/>
    <xdr:sp macro="" textlink="">
      <xdr:nvSpPr>
        <xdr:cNvPr id="536" name="【保健センター・保健所】&#10;有形固定資産減価償却率平均値テキスト"/>
        <xdr:cNvSpPr txBox="1"/>
      </xdr:nvSpPr>
      <xdr:spPr>
        <a:xfrm>
          <a:off x="13928725" y="10090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167640</xdr:rowOff>
    </xdr:from>
    <xdr:to>
      <xdr:col>85</xdr:col>
      <xdr:colOff>177800</xdr:colOff>
      <xdr:row>59</xdr:row>
      <xdr:rowOff>97790</xdr:rowOff>
    </xdr:to>
    <xdr:sp macro="" textlink="">
      <xdr:nvSpPr>
        <xdr:cNvPr id="537" name="フローチャート: 判断 536"/>
        <xdr:cNvSpPr/>
      </xdr:nvSpPr>
      <xdr:spPr>
        <a:xfrm>
          <a:off x="13839825" y="10111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34290</xdr:rowOff>
    </xdr:from>
    <xdr:to>
      <xdr:col>81</xdr:col>
      <xdr:colOff>101600</xdr:colOff>
      <xdr:row>59</xdr:row>
      <xdr:rowOff>135890</xdr:rowOff>
    </xdr:to>
    <xdr:sp macro="" textlink="">
      <xdr:nvSpPr>
        <xdr:cNvPr id="538" name="フローチャート: 判断 537"/>
        <xdr:cNvSpPr/>
      </xdr:nvSpPr>
      <xdr:spPr>
        <a:xfrm>
          <a:off x="13115925" y="1014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15240</xdr:rowOff>
    </xdr:from>
    <xdr:to>
      <xdr:col>76</xdr:col>
      <xdr:colOff>165100</xdr:colOff>
      <xdr:row>59</xdr:row>
      <xdr:rowOff>116840</xdr:rowOff>
    </xdr:to>
    <xdr:sp macro="" textlink="">
      <xdr:nvSpPr>
        <xdr:cNvPr id="539" name="フローチャート: 判断 538"/>
        <xdr:cNvSpPr/>
      </xdr:nvSpPr>
      <xdr:spPr>
        <a:xfrm>
          <a:off x="12369800" y="1013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163830</xdr:rowOff>
    </xdr:from>
    <xdr:to>
      <xdr:col>72</xdr:col>
      <xdr:colOff>38100</xdr:colOff>
      <xdr:row>59</xdr:row>
      <xdr:rowOff>93980</xdr:rowOff>
    </xdr:to>
    <xdr:sp macro="" textlink="">
      <xdr:nvSpPr>
        <xdr:cNvPr id="540" name="フローチャート: 判断 539"/>
        <xdr:cNvSpPr/>
      </xdr:nvSpPr>
      <xdr:spPr>
        <a:xfrm>
          <a:off x="11623675" y="10107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138430</xdr:rowOff>
    </xdr:from>
    <xdr:to>
      <xdr:col>67</xdr:col>
      <xdr:colOff>101600</xdr:colOff>
      <xdr:row>59</xdr:row>
      <xdr:rowOff>68580</xdr:rowOff>
    </xdr:to>
    <xdr:sp macro="" textlink="">
      <xdr:nvSpPr>
        <xdr:cNvPr id="541" name="フローチャート: 判断 540"/>
        <xdr:cNvSpPr/>
      </xdr:nvSpPr>
      <xdr:spPr>
        <a:xfrm>
          <a:off x="10848975" y="1008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146050</xdr:rowOff>
    </xdr:from>
    <xdr:to>
      <xdr:col>85</xdr:col>
      <xdr:colOff>177800</xdr:colOff>
      <xdr:row>56</xdr:row>
      <xdr:rowOff>76200</xdr:rowOff>
    </xdr:to>
    <xdr:sp macro="" textlink="">
      <xdr:nvSpPr>
        <xdr:cNvPr id="547" name="楕円 546"/>
        <xdr:cNvSpPr/>
      </xdr:nvSpPr>
      <xdr:spPr>
        <a:xfrm>
          <a:off x="13839825" y="9575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60977</xdr:rowOff>
    </xdr:from>
    <xdr:ext cx="340478" cy="259045"/>
    <xdr:sp macro="" textlink="">
      <xdr:nvSpPr>
        <xdr:cNvPr id="548" name="【保健センター・保健所】&#10;有形固定資産減価償却率該当値テキスト"/>
        <xdr:cNvSpPr txBox="1"/>
      </xdr:nvSpPr>
      <xdr:spPr>
        <a:xfrm>
          <a:off x="13928725" y="9490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549" name="楕円 548"/>
        <xdr:cNvSpPr/>
      </xdr:nvSpPr>
      <xdr:spPr>
        <a:xfrm>
          <a:off x="13115925"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0</xdr:rowOff>
    </xdr:from>
    <xdr:to>
      <xdr:col>85</xdr:col>
      <xdr:colOff>127000</xdr:colOff>
      <xdr:row>56</xdr:row>
      <xdr:rowOff>25400</xdr:rowOff>
    </xdr:to>
    <xdr:cxnSp macro="">
      <xdr:nvCxnSpPr>
        <xdr:cNvPr id="550" name="直線コネクタ 549"/>
        <xdr:cNvCxnSpPr/>
      </xdr:nvCxnSpPr>
      <xdr:spPr>
        <a:xfrm>
          <a:off x="13166725" y="9601200"/>
          <a:ext cx="7239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95250</xdr:rowOff>
    </xdr:from>
    <xdr:to>
      <xdr:col>76</xdr:col>
      <xdr:colOff>165100</xdr:colOff>
      <xdr:row>56</xdr:row>
      <xdr:rowOff>25400</xdr:rowOff>
    </xdr:to>
    <xdr:sp macro="" textlink="">
      <xdr:nvSpPr>
        <xdr:cNvPr id="551" name="楕円 550"/>
        <xdr:cNvSpPr/>
      </xdr:nvSpPr>
      <xdr:spPr>
        <a:xfrm>
          <a:off x="123698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146050</xdr:rowOff>
    </xdr:from>
    <xdr:to>
      <xdr:col>81</xdr:col>
      <xdr:colOff>50800</xdr:colOff>
      <xdr:row>56</xdr:row>
      <xdr:rowOff>0</xdr:rowOff>
    </xdr:to>
    <xdr:cxnSp macro="">
      <xdr:nvCxnSpPr>
        <xdr:cNvPr id="552" name="直線コネクタ 551"/>
        <xdr:cNvCxnSpPr/>
      </xdr:nvCxnSpPr>
      <xdr:spPr>
        <a:xfrm>
          <a:off x="12420600" y="9575800"/>
          <a:ext cx="7461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69850</xdr:rowOff>
    </xdr:from>
    <xdr:to>
      <xdr:col>72</xdr:col>
      <xdr:colOff>38100</xdr:colOff>
      <xdr:row>56</xdr:row>
      <xdr:rowOff>0</xdr:rowOff>
    </xdr:to>
    <xdr:sp macro="" textlink="">
      <xdr:nvSpPr>
        <xdr:cNvPr id="553" name="楕円 552"/>
        <xdr:cNvSpPr/>
      </xdr:nvSpPr>
      <xdr:spPr>
        <a:xfrm>
          <a:off x="11623675" y="9499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120650</xdr:rowOff>
    </xdr:from>
    <xdr:to>
      <xdr:col>76</xdr:col>
      <xdr:colOff>114300</xdr:colOff>
      <xdr:row>55</xdr:row>
      <xdr:rowOff>146050</xdr:rowOff>
    </xdr:to>
    <xdr:cxnSp macro="">
      <xdr:nvCxnSpPr>
        <xdr:cNvPr id="554" name="直線コネクタ 553"/>
        <xdr:cNvCxnSpPr/>
      </xdr:nvCxnSpPr>
      <xdr:spPr>
        <a:xfrm>
          <a:off x="11655425" y="9550400"/>
          <a:ext cx="7651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44450</xdr:rowOff>
    </xdr:from>
    <xdr:to>
      <xdr:col>67</xdr:col>
      <xdr:colOff>101600</xdr:colOff>
      <xdr:row>55</xdr:row>
      <xdr:rowOff>146050</xdr:rowOff>
    </xdr:to>
    <xdr:sp macro="" textlink="">
      <xdr:nvSpPr>
        <xdr:cNvPr id="555" name="楕円 554"/>
        <xdr:cNvSpPr/>
      </xdr:nvSpPr>
      <xdr:spPr>
        <a:xfrm>
          <a:off x="10848975"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95250</xdr:rowOff>
    </xdr:from>
    <xdr:to>
      <xdr:col>71</xdr:col>
      <xdr:colOff>177800</xdr:colOff>
      <xdr:row>55</xdr:row>
      <xdr:rowOff>120650</xdr:rowOff>
    </xdr:to>
    <xdr:cxnSp macro="">
      <xdr:nvCxnSpPr>
        <xdr:cNvPr id="556" name="直線コネクタ 555"/>
        <xdr:cNvCxnSpPr/>
      </xdr:nvCxnSpPr>
      <xdr:spPr>
        <a:xfrm>
          <a:off x="10899775" y="9525000"/>
          <a:ext cx="7556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127017</xdr:rowOff>
    </xdr:from>
    <xdr:ext cx="405111" cy="259045"/>
    <xdr:sp macro="" textlink="">
      <xdr:nvSpPr>
        <xdr:cNvPr id="557" name="n_1aveValue【保健センター・保健所】&#10;有形固定資産減価償却率"/>
        <xdr:cNvSpPr txBox="1"/>
      </xdr:nvSpPr>
      <xdr:spPr>
        <a:xfrm>
          <a:off x="12980044" y="1024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107967</xdr:rowOff>
    </xdr:from>
    <xdr:ext cx="405111" cy="259045"/>
    <xdr:sp macro="" textlink="">
      <xdr:nvSpPr>
        <xdr:cNvPr id="558" name="n_2aveValue【保健センター・保健所】&#10;有形固定資産減価償却率"/>
        <xdr:cNvSpPr txBox="1"/>
      </xdr:nvSpPr>
      <xdr:spPr>
        <a:xfrm>
          <a:off x="12246619" y="1022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85107</xdr:rowOff>
    </xdr:from>
    <xdr:ext cx="405111" cy="259045"/>
    <xdr:sp macro="" textlink="">
      <xdr:nvSpPr>
        <xdr:cNvPr id="559" name="n_3aveValue【保健センター・保健所】&#10;有形固定資産減価償却率"/>
        <xdr:cNvSpPr txBox="1"/>
      </xdr:nvSpPr>
      <xdr:spPr>
        <a:xfrm>
          <a:off x="11500494" y="1020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59707</xdr:rowOff>
    </xdr:from>
    <xdr:ext cx="405111" cy="259045"/>
    <xdr:sp macro="" textlink="">
      <xdr:nvSpPr>
        <xdr:cNvPr id="560" name="n_4aveValue【保健センター・保健所】&#10;有形固定資産減価償却率"/>
        <xdr:cNvSpPr txBox="1"/>
      </xdr:nvSpPr>
      <xdr:spPr>
        <a:xfrm>
          <a:off x="1072579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67327</xdr:rowOff>
    </xdr:from>
    <xdr:ext cx="340478" cy="259045"/>
    <xdr:sp macro="" textlink="">
      <xdr:nvSpPr>
        <xdr:cNvPr id="561" name="n_1mainValue【保健センター・保健所】&#10;有形固定資産減価償却率"/>
        <xdr:cNvSpPr txBox="1"/>
      </xdr:nvSpPr>
      <xdr:spPr>
        <a:xfrm>
          <a:off x="130123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41927</xdr:rowOff>
    </xdr:from>
    <xdr:ext cx="340478" cy="259045"/>
    <xdr:sp macro="" textlink="">
      <xdr:nvSpPr>
        <xdr:cNvPr id="562" name="n_2mainValue【保健センター・保健所】&#10;有形固定資産減価償却率"/>
        <xdr:cNvSpPr txBox="1"/>
      </xdr:nvSpPr>
      <xdr:spPr>
        <a:xfrm>
          <a:off x="12278936"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16527</xdr:rowOff>
    </xdr:from>
    <xdr:ext cx="340478" cy="259045"/>
    <xdr:sp macro="" textlink="">
      <xdr:nvSpPr>
        <xdr:cNvPr id="563" name="n_3mainValue【保健センター・保健所】&#10;有形固定資産減価償却率"/>
        <xdr:cNvSpPr txBox="1"/>
      </xdr:nvSpPr>
      <xdr:spPr>
        <a:xfrm>
          <a:off x="11504236" y="927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162577</xdr:rowOff>
    </xdr:from>
    <xdr:ext cx="340478" cy="259045"/>
    <xdr:sp macro="" textlink="">
      <xdr:nvSpPr>
        <xdr:cNvPr id="564" name="n_4mainValue【保健センター・保健所】&#10;有形固定資産減価償却率"/>
        <xdr:cNvSpPr txBox="1"/>
      </xdr:nvSpPr>
      <xdr:spPr>
        <a:xfrm>
          <a:off x="1075811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586" name="直線コネクタ 585"/>
        <xdr:cNvCxnSpPr/>
      </xdr:nvCxnSpPr>
      <xdr:spPr>
        <a:xfrm flipV="1">
          <a:off x="188461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7" name="【保健センター・保健所】&#10;一人当たり面積最小値テキスト"/>
        <xdr:cNvSpPr txBox="1"/>
      </xdr:nvSpPr>
      <xdr:spPr>
        <a:xfrm>
          <a:off x="188849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8" name="直線コネクタ 587"/>
        <xdr:cNvCxnSpPr/>
      </xdr:nvCxnSpPr>
      <xdr:spPr>
        <a:xfrm>
          <a:off x="18786475" y="1095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89" name="【保健センター・保健所】&#10;一人当たり面積最大値テキスト"/>
        <xdr:cNvSpPr txBox="1"/>
      </xdr:nvSpPr>
      <xdr:spPr>
        <a:xfrm>
          <a:off x="188849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90" name="直線コネクタ 589"/>
        <xdr:cNvCxnSpPr/>
      </xdr:nvCxnSpPr>
      <xdr:spPr>
        <a:xfrm>
          <a:off x="18786475" y="95691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1" name="【保健センター・保健所】&#10;一人当たり面積平均値テキスト"/>
        <xdr:cNvSpPr txBox="1"/>
      </xdr:nvSpPr>
      <xdr:spPr>
        <a:xfrm>
          <a:off x="188849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2" name="フローチャート: 判断 591"/>
        <xdr:cNvSpPr/>
      </xdr:nvSpPr>
      <xdr:spPr>
        <a:xfrm>
          <a:off x="187960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100076</xdr:rowOff>
    </xdr:from>
    <xdr:to>
      <xdr:col>112</xdr:col>
      <xdr:colOff>38100</xdr:colOff>
      <xdr:row>63</xdr:row>
      <xdr:rowOff>30226</xdr:rowOff>
    </xdr:to>
    <xdr:sp macro="" textlink="">
      <xdr:nvSpPr>
        <xdr:cNvPr id="593" name="フローチャート: 判断 592"/>
        <xdr:cNvSpPr/>
      </xdr:nvSpPr>
      <xdr:spPr>
        <a:xfrm>
          <a:off x="18100675" y="107299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594" name="フローチャート: 判断 593"/>
        <xdr:cNvSpPr/>
      </xdr:nvSpPr>
      <xdr:spPr>
        <a:xfrm>
          <a:off x="17325975"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595" name="フローチャート: 判断 594"/>
        <xdr:cNvSpPr/>
      </xdr:nvSpPr>
      <xdr:spPr>
        <a:xfrm>
          <a:off x="1657985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104648</xdr:rowOff>
    </xdr:from>
    <xdr:to>
      <xdr:col>98</xdr:col>
      <xdr:colOff>38100</xdr:colOff>
      <xdr:row>63</xdr:row>
      <xdr:rowOff>34798</xdr:rowOff>
    </xdr:to>
    <xdr:sp macro="" textlink="">
      <xdr:nvSpPr>
        <xdr:cNvPr id="596" name="フローチャート: 判断 595"/>
        <xdr:cNvSpPr/>
      </xdr:nvSpPr>
      <xdr:spPr>
        <a:xfrm>
          <a:off x="15833725" y="107345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602" name="楕円 601"/>
        <xdr:cNvSpPr/>
      </xdr:nvSpPr>
      <xdr:spPr>
        <a:xfrm>
          <a:off x="187960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3573</xdr:rowOff>
    </xdr:from>
    <xdr:ext cx="469744" cy="259045"/>
    <xdr:sp macro="" textlink="">
      <xdr:nvSpPr>
        <xdr:cNvPr id="603" name="【保健センター・保健所】&#10;一人当たり面積該当値テキスト"/>
        <xdr:cNvSpPr txBox="1"/>
      </xdr:nvSpPr>
      <xdr:spPr>
        <a:xfrm>
          <a:off x="18884900" y="108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93218</xdr:rowOff>
    </xdr:from>
    <xdr:to>
      <xdr:col>112</xdr:col>
      <xdr:colOff>38100</xdr:colOff>
      <xdr:row>64</xdr:row>
      <xdr:rowOff>23368</xdr:rowOff>
    </xdr:to>
    <xdr:sp macro="" textlink="">
      <xdr:nvSpPr>
        <xdr:cNvPr id="604" name="楕円 603"/>
        <xdr:cNvSpPr/>
      </xdr:nvSpPr>
      <xdr:spPr>
        <a:xfrm>
          <a:off x="18100675" y="108945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144018</xdr:rowOff>
    </xdr:to>
    <xdr:cxnSp macro="">
      <xdr:nvCxnSpPr>
        <xdr:cNvPr id="605" name="直線コネクタ 604"/>
        <xdr:cNvCxnSpPr/>
      </xdr:nvCxnSpPr>
      <xdr:spPr>
        <a:xfrm flipV="1">
          <a:off x="18132425" y="10940796"/>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93218</xdr:rowOff>
    </xdr:from>
    <xdr:to>
      <xdr:col>107</xdr:col>
      <xdr:colOff>101600</xdr:colOff>
      <xdr:row>64</xdr:row>
      <xdr:rowOff>23368</xdr:rowOff>
    </xdr:to>
    <xdr:sp macro="" textlink="">
      <xdr:nvSpPr>
        <xdr:cNvPr id="606" name="楕円 605"/>
        <xdr:cNvSpPr/>
      </xdr:nvSpPr>
      <xdr:spPr>
        <a:xfrm>
          <a:off x="17325975"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144018</xdr:rowOff>
    </xdr:from>
    <xdr:to>
      <xdr:col>111</xdr:col>
      <xdr:colOff>177800</xdr:colOff>
      <xdr:row>63</xdr:row>
      <xdr:rowOff>144018</xdr:rowOff>
    </xdr:to>
    <xdr:cxnSp macro="">
      <xdr:nvCxnSpPr>
        <xdr:cNvPr id="607" name="直線コネクタ 606"/>
        <xdr:cNvCxnSpPr/>
      </xdr:nvCxnSpPr>
      <xdr:spPr>
        <a:xfrm>
          <a:off x="17376775" y="10945368"/>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93218</xdr:rowOff>
    </xdr:from>
    <xdr:to>
      <xdr:col>102</xdr:col>
      <xdr:colOff>165100</xdr:colOff>
      <xdr:row>64</xdr:row>
      <xdr:rowOff>23368</xdr:rowOff>
    </xdr:to>
    <xdr:sp macro="" textlink="">
      <xdr:nvSpPr>
        <xdr:cNvPr id="608" name="楕円 607"/>
        <xdr:cNvSpPr/>
      </xdr:nvSpPr>
      <xdr:spPr>
        <a:xfrm>
          <a:off x="1657985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144018</xdr:rowOff>
    </xdr:from>
    <xdr:to>
      <xdr:col>107</xdr:col>
      <xdr:colOff>50800</xdr:colOff>
      <xdr:row>63</xdr:row>
      <xdr:rowOff>144018</xdr:rowOff>
    </xdr:to>
    <xdr:cxnSp macro="">
      <xdr:nvCxnSpPr>
        <xdr:cNvPr id="609" name="直線コネクタ 608"/>
        <xdr:cNvCxnSpPr/>
      </xdr:nvCxnSpPr>
      <xdr:spPr>
        <a:xfrm>
          <a:off x="16630650" y="10945368"/>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93218</xdr:rowOff>
    </xdr:from>
    <xdr:to>
      <xdr:col>98</xdr:col>
      <xdr:colOff>38100</xdr:colOff>
      <xdr:row>64</xdr:row>
      <xdr:rowOff>23368</xdr:rowOff>
    </xdr:to>
    <xdr:sp macro="" textlink="">
      <xdr:nvSpPr>
        <xdr:cNvPr id="610" name="楕円 609"/>
        <xdr:cNvSpPr/>
      </xdr:nvSpPr>
      <xdr:spPr>
        <a:xfrm>
          <a:off x="15833725" y="108945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144018</xdr:rowOff>
    </xdr:from>
    <xdr:to>
      <xdr:col>102</xdr:col>
      <xdr:colOff>114300</xdr:colOff>
      <xdr:row>63</xdr:row>
      <xdr:rowOff>144018</xdr:rowOff>
    </xdr:to>
    <xdr:cxnSp macro="">
      <xdr:nvCxnSpPr>
        <xdr:cNvPr id="611" name="直線コネクタ 610"/>
        <xdr:cNvCxnSpPr/>
      </xdr:nvCxnSpPr>
      <xdr:spPr>
        <a:xfrm>
          <a:off x="15865475" y="10945368"/>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46753</xdr:rowOff>
    </xdr:from>
    <xdr:ext cx="469744" cy="259045"/>
    <xdr:sp macro="" textlink="">
      <xdr:nvSpPr>
        <xdr:cNvPr id="612" name="n_1aveValue【保健センター・保健所】&#10;一人当たり面積"/>
        <xdr:cNvSpPr txBox="1"/>
      </xdr:nvSpPr>
      <xdr:spPr>
        <a:xfrm>
          <a:off x="1793247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46753</xdr:rowOff>
    </xdr:from>
    <xdr:ext cx="469744" cy="259045"/>
    <xdr:sp macro="" textlink="">
      <xdr:nvSpPr>
        <xdr:cNvPr id="613" name="n_2aveValue【保健センター・保健所】&#10;一人当たり面積"/>
        <xdr:cNvSpPr txBox="1"/>
      </xdr:nvSpPr>
      <xdr:spPr>
        <a:xfrm>
          <a:off x="1717047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14" name="n_3aveValue【保健センター・保健所】&#10;一人当たり面積"/>
        <xdr:cNvSpPr txBox="1"/>
      </xdr:nvSpPr>
      <xdr:spPr>
        <a:xfrm>
          <a:off x="16424352"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51325</xdr:rowOff>
    </xdr:from>
    <xdr:ext cx="469744" cy="259045"/>
    <xdr:sp macro="" textlink="">
      <xdr:nvSpPr>
        <xdr:cNvPr id="615" name="n_4aveValue【保健センター・保健所】&#10;一人当たり面積"/>
        <xdr:cNvSpPr txBox="1"/>
      </xdr:nvSpPr>
      <xdr:spPr>
        <a:xfrm>
          <a:off x="15678227" y="1050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14495</xdr:rowOff>
    </xdr:from>
    <xdr:ext cx="469744" cy="259045"/>
    <xdr:sp macro="" textlink="">
      <xdr:nvSpPr>
        <xdr:cNvPr id="616" name="n_1mainValue【保健センター・保健所】&#10;一人当たり面積"/>
        <xdr:cNvSpPr txBox="1"/>
      </xdr:nvSpPr>
      <xdr:spPr>
        <a:xfrm>
          <a:off x="1793247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14495</xdr:rowOff>
    </xdr:from>
    <xdr:ext cx="469744" cy="259045"/>
    <xdr:sp macro="" textlink="">
      <xdr:nvSpPr>
        <xdr:cNvPr id="617" name="n_2mainValue【保健センター・保健所】&#10;一人当たり面積"/>
        <xdr:cNvSpPr txBox="1"/>
      </xdr:nvSpPr>
      <xdr:spPr>
        <a:xfrm>
          <a:off x="1717047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14495</xdr:rowOff>
    </xdr:from>
    <xdr:ext cx="469744" cy="259045"/>
    <xdr:sp macro="" textlink="">
      <xdr:nvSpPr>
        <xdr:cNvPr id="618" name="n_3mainValue【保健センター・保健所】&#10;一人当たり面積"/>
        <xdr:cNvSpPr txBox="1"/>
      </xdr:nvSpPr>
      <xdr:spPr>
        <a:xfrm>
          <a:off x="16424352"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14495</xdr:rowOff>
    </xdr:from>
    <xdr:ext cx="469744" cy="259045"/>
    <xdr:sp macro="" textlink="">
      <xdr:nvSpPr>
        <xdr:cNvPr id="619" name="n_4mainValue【保健センター・保健所】&#10;一人当たり面積"/>
        <xdr:cNvSpPr txBox="1"/>
      </xdr:nvSpPr>
      <xdr:spPr>
        <a:xfrm>
          <a:off x="156782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45" name="直線コネクタ 644"/>
        <xdr:cNvCxnSpPr/>
      </xdr:nvCxnSpPr>
      <xdr:spPr>
        <a:xfrm flipV="1">
          <a:off x="13889989"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xdr:cNvSpPr txBox="1"/>
      </xdr:nvSpPr>
      <xdr:spPr>
        <a:xfrm>
          <a:off x="1392872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48" name="【消防施設】&#10;有形固定資産減価償却率最大値テキスト"/>
        <xdr:cNvSpPr txBox="1"/>
      </xdr:nvSpPr>
      <xdr:spPr>
        <a:xfrm>
          <a:off x="13928725"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49" name="直線コネクタ 648"/>
        <xdr:cNvCxnSpPr/>
      </xdr:nvCxnSpPr>
      <xdr:spPr>
        <a:xfrm>
          <a:off x="13801725" y="134340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650" name="【消防施設】&#10;有形固定資産減価償却率平均値テキスト"/>
        <xdr:cNvSpPr txBox="1"/>
      </xdr:nvSpPr>
      <xdr:spPr>
        <a:xfrm>
          <a:off x="13928725"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51" name="フローチャート: 判断 650"/>
        <xdr:cNvSpPr/>
      </xdr:nvSpPr>
      <xdr:spPr>
        <a:xfrm>
          <a:off x="13839825" y="14294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52" name="フローチャート: 判断 651"/>
        <xdr:cNvSpPr/>
      </xdr:nvSpPr>
      <xdr:spPr>
        <a:xfrm>
          <a:off x="13115925"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653" name="フローチャート: 判断 652"/>
        <xdr:cNvSpPr/>
      </xdr:nvSpPr>
      <xdr:spPr>
        <a:xfrm>
          <a:off x="123698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54" name="フローチャート: 判断 653"/>
        <xdr:cNvSpPr/>
      </xdr:nvSpPr>
      <xdr:spPr>
        <a:xfrm>
          <a:off x="11623675" y="142029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655" name="フローチャート: 判断 654"/>
        <xdr:cNvSpPr/>
      </xdr:nvSpPr>
      <xdr:spPr>
        <a:xfrm>
          <a:off x="10848975"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661" name="楕円 660"/>
        <xdr:cNvSpPr/>
      </xdr:nvSpPr>
      <xdr:spPr>
        <a:xfrm>
          <a:off x="13839825" y="14309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662" name="【消防施設】&#10;有形固定資産減価償却率該当値テキスト"/>
        <xdr:cNvSpPr txBox="1"/>
      </xdr:nvSpPr>
      <xdr:spPr>
        <a:xfrm>
          <a:off x="13928725"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166914</xdr:rowOff>
    </xdr:from>
    <xdr:to>
      <xdr:col>81</xdr:col>
      <xdr:colOff>101600</xdr:colOff>
      <xdr:row>81</xdr:row>
      <xdr:rowOff>97064</xdr:rowOff>
    </xdr:to>
    <xdr:sp macro="" textlink="">
      <xdr:nvSpPr>
        <xdr:cNvPr id="663" name="楕円 662"/>
        <xdr:cNvSpPr/>
      </xdr:nvSpPr>
      <xdr:spPr>
        <a:xfrm>
          <a:off x="13115925"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46264</xdr:rowOff>
    </xdr:from>
    <xdr:to>
      <xdr:col>85</xdr:col>
      <xdr:colOff>127000</xdr:colOff>
      <xdr:row>83</xdr:row>
      <xdr:rowOff>129539</xdr:rowOff>
    </xdr:to>
    <xdr:cxnSp macro="">
      <xdr:nvCxnSpPr>
        <xdr:cNvPr id="664" name="直線コネクタ 663"/>
        <xdr:cNvCxnSpPr/>
      </xdr:nvCxnSpPr>
      <xdr:spPr>
        <a:xfrm>
          <a:off x="13166725" y="13933714"/>
          <a:ext cx="723900" cy="4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65" name="楕円 664"/>
        <xdr:cNvSpPr/>
      </xdr:nvSpPr>
      <xdr:spPr>
        <a:xfrm>
          <a:off x="123698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46264</xdr:rowOff>
    </xdr:from>
    <xdr:to>
      <xdr:col>81</xdr:col>
      <xdr:colOff>50800</xdr:colOff>
      <xdr:row>83</xdr:row>
      <xdr:rowOff>60961</xdr:rowOff>
    </xdr:to>
    <xdr:cxnSp macro="">
      <xdr:nvCxnSpPr>
        <xdr:cNvPr id="666" name="直線コネクタ 665"/>
        <xdr:cNvCxnSpPr/>
      </xdr:nvCxnSpPr>
      <xdr:spPr>
        <a:xfrm flipV="1">
          <a:off x="12420600" y="13933714"/>
          <a:ext cx="746125" cy="35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67" name="楕円 666"/>
        <xdr:cNvSpPr/>
      </xdr:nvSpPr>
      <xdr:spPr>
        <a:xfrm>
          <a:off x="11623675" y="1420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60961</xdr:rowOff>
    </xdr:to>
    <xdr:cxnSp macro="">
      <xdr:nvCxnSpPr>
        <xdr:cNvPr id="668" name="直線コネクタ 667"/>
        <xdr:cNvCxnSpPr/>
      </xdr:nvCxnSpPr>
      <xdr:spPr>
        <a:xfrm>
          <a:off x="11655425" y="14257020"/>
          <a:ext cx="7651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168548</xdr:rowOff>
    </xdr:from>
    <xdr:to>
      <xdr:col>67</xdr:col>
      <xdr:colOff>101600</xdr:colOff>
      <xdr:row>83</xdr:row>
      <xdr:rowOff>98698</xdr:rowOff>
    </xdr:to>
    <xdr:sp macro="" textlink="">
      <xdr:nvSpPr>
        <xdr:cNvPr id="669" name="楕円 668"/>
        <xdr:cNvSpPr/>
      </xdr:nvSpPr>
      <xdr:spPr>
        <a:xfrm>
          <a:off x="10848975"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47898</xdr:rowOff>
    </xdr:to>
    <xdr:cxnSp macro="">
      <xdr:nvCxnSpPr>
        <xdr:cNvPr id="670" name="直線コネクタ 669"/>
        <xdr:cNvCxnSpPr/>
      </xdr:nvCxnSpPr>
      <xdr:spPr>
        <a:xfrm flipV="1">
          <a:off x="10899775" y="14257020"/>
          <a:ext cx="7556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671" name="n_1aveValue【消防施設】&#10;有形固定資産減価償却率"/>
        <xdr:cNvSpPr txBox="1"/>
      </xdr:nvSpPr>
      <xdr:spPr>
        <a:xfrm>
          <a:off x="12980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672" name="n_2aveValue【消防施設】&#10;有形固定資産減価償却率"/>
        <xdr:cNvSpPr txBox="1"/>
      </xdr:nvSpPr>
      <xdr:spPr>
        <a:xfrm>
          <a:off x="12246619"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73" name="n_3aveValue【消防施設】&#10;有形固定資産減価償却率"/>
        <xdr:cNvSpPr txBox="1"/>
      </xdr:nvSpPr>
      <xdr:spPr>
        <a:xfrm>
          <a:off x="1150049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674" name="n_4aveValue【消防施設】&#10;有形固定資産減価償却率"/>
        <xdr:cNvSpPr txBox="1"/>
      </xdr:nvSpPr>
      <xdr:spPr>
        <a:xfrm>
          <a:off x="1072579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113591</xdr:rowOff>
    </xdr:from>
    <xdr:ext cx="405111" cy="259045"/>
    <xdr:sp macro="" textlink="">
      <xdr:nvSpPr>
        <xdr:cNvPr id="675" name="n_1mainValue【消防施設】&#10;有形固定資産減価償却率"/>
        <xdr:cNvSpPr txBox="1"/>
      </xdr:nvSpPr>
      <xdr:spPr>
        <a:xfrm>
          <a:off x="129800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676" name="n_2mainValue【消防施設】&#10;有形固定資産減価償却率"/>
        <xdr:cNvSpPr txBox="1"/>
      </xdr:nvSpPr>
      <xdr:spPr>
        <a:xfrm>
          <a:off x="12246619"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677" name="n_3mainValue【消防施設】&#10;有形固定資産減価償却率"/>
        <xdr:cNvSpPr txBox="1"/>
      </xdr:nvSpPr>
      <xdr:spPr>
        <a:xfrm>
          <a:off x="1150049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89825</xdr:rowOff>
    </xdr:from>
    <xdr:ext cx="405111" cy="259045"/>
    <xdr:sp macro="" textlink="">
      <xdr:nvSpPr>
        <xdr:cNvPr id="678" name="n_4mainValue【消防施設】&#10;有形固定資産減価償却率"/>
        <xdr:cNvSpPr txBox="1"/>
      </xdr:nvSpPr>
      <xdr:spPr>
        <a:xfrm>
          <a:off x="1072579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00" name="直線コネクタ 699"/>
        <xdr:cNvCxnSpPr/>
      </xdr:nvCxnSpPr>
      <xdr:spPr>
        <a:xfrm flipV="1">
          <a:off x="188461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1" name="【消防施設】&#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3" name="【消防施設】&#10;一人当たり面積最大値テキスト"/>
        <xdr:cNvSpPr txBox="1"/>
      </xdr:nvSpPr>
      <xdr:spPr>
        <a:xfrm>
          <a:off x="188849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04" name="直線コネクタ 703"/>
        <xdr:cNvCxnSpPr/>
      </xdr:nvCxnSpPr>
      <xdr:spPr>
        <a:xfrm>
          <a:off x="18786475" y="135026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705" name="【消防施設】&#10;一人当たり面積平均値テキスト"/>
        <xdr:cNvSpPr txBox="1"/>
      </xdr:nvSpPr>
      <xdr:spPr>
        <a:xfrm>
          <a:off x="188849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6" name="フローチャート: 判断 705"/>
        <xdr:cNvSpPr/>
      </xdr:nvSpPr>
      <xdr:spPr>
        <a:xfrm>
          <a:off x="187960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07" name="フローチャート: 判断 706"/>
        <xdr:cNvSpPr/>
      </xdr:nvSpPr>
      <xdr:spPr>
        <a:xfrm>
          <a:off x="18100675" y="143570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8" name="フローチャート: 判断 707"/>
        <xdr:cNvSpPr/>
      </xdr:nvSpPr>
      <xdr:spPr>
        <a:xfrm>
          <a:off x="17325975"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09" name="フローチャート: 判断 708"/>
        <xdr:cNvSpPr/>
      </xdr:nvSpPr>
      <xdr:spPr>
        <a:xfrm>
          <a:off x="1657985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0" name="フローチャート: 判断 709"/>
        <xdr:cNvSpPr/>
      </xdr:nvSpPr>
      <xdr:spPr>
        <a:xfrm>
          <a:off x="15833725" y="14320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16" name="楕円 715"/>
        <xdr:cNvSpPr/>
      </xdr:nvSpPr>
      <xdr:spPr>
        <a:xfrm>
          <a:off x="187960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717" name="【消防施設】&#10;一人当たり面積該当値テキスト"/>
        <xdr:cNvSpPr txBox="1"/>
      </xdr:nvSpPr>
      <xdr:spPr>
        <a:xfrm>
          <a:off x="188849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718" name="楕円 717"/>
        <xdr:cNvSpPr/>
      </xdr:nvSpPr>
      <xdr:spPr>
        <a:xfrm>
          <a:off x="18100675" y="144028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51815</xdr:rowOff>
    </xdr:to>
    <xdr:cxnSp macro="">
      <xdr:nvCxnSpPr>
        <xdr:cNvPr id="719" name="直線コネクタ 718"/>
        <xdr:cNvCxnSpPr/>
      </xdr:nvCxnSpPr>
      <xdr:spPr>
        <a:xfrm>
          <a:off x="18132425" y="14453615"/>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1015</xdr:rowOff>
    </xdr:from>
    <xdr:to>
      <xdr:col>107</xdr:col>
      <xdr:colOff>101600</xdr:colOff>
      <xdr:row>84</xdr:row>
      <xdr:rowOff>102615</xdr:rowOff>
    </xdr:to>
    <xdr:sp macro="" textlink="">
      <xdr:nvSpPr>
        <xdr:cNvPr id="720" name="楕円 719"/>
        <xdr:cNvSpPr/>
      </xdr:nvSpPr>
      <xdr:spPr>
        <a:xfrm>
          <a:off x="17325975"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51815</xdr:rowOff>
    </xdr:to>
    <xdr:cxnSp macro="">
      <xdr:nvCxnSpPr>
        <xdr:cNvPr id="721" name="直線コネクタ 720"/>
        <xdr:cNvCxnSpPr/>
      </xdr:nvCxnSpPr>
      <xdr:spPr>
        <a:xfrm>
          <a:off x="17376775" y="14453615"/>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22" name="楕円 721"/>
        <xdr:cNvSpPr/>
      </xdr:nvSpPr>
      <xdr:spPr>
        <a:xfrm>
          <a:off x="1657985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51815</xdr:rowOff>
    </xdr:from>
    <xdr:to>
      <xdr:col>107</xdr:col>
      <xdr:colOff>50800</xdr:colOff>
      <xdr:row>84</xdr:row>
      <xdr:rowOff>111252</xdr:rowOff>
    </xdr:to>
    <xdr:cxnSp macro="">
      <xdr:nvCxnSpPr>
        <xdr:cNvPr id="723" name="直線コネクタ 722"/>
        <xdr:cNvCxnSpPr/>
      </xdr:nvCxnSpPr>
      <xdr:spPr>
        <a:xfrm flipV="1">
          <a:off x="16630650" y="14453615"/>
          <a:ext cx="746125"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724" name="楕円 723"/>
        <xdr:cNvSpPr/>
      </xdr:nvSpPr>
      <xdr:spPr>
        <a:xfrm>
          <a:off x="15833725" y="144622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111252</xdr:rowOff>
    </xdr:to>
    <xdr:cxnSp macro="">
      <xdr:nvCxnSpPr>
        <xdr:cNvPr id="725" name="直線コネクタ 724"/>
        <xdr:cNvCxnSpPr/>
      </xdr:nvCxnSpPr>
      <xdr:spPr>
        <a:xfrm>
          <a:off x="15865475" y="1451305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26" name="n_1aveValue【消防施設】&#10;一人当たり面積"/>
        <xdr:cNvSpPr txBox="1"/>
      </xdr:nvSpPr>
      <xdr:spPr>
        <a:xfrm>
          <a:off x="1793247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27" name="n_2aveValue【消防施設】&#10;一人当たり面積"/>
        <xdr:cNvSpPr txBox="1"/>
      </xdr:nvSpPr>
      <xdr:spPr>
        <a:xfrm>
          <a:off x="1717047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28" name="n_3aveValue【消防施設】&#10;一人当たり面積"/>
        <xdr:cNvSpPr txBox="1"/>
      </xdr:nvSpPr>
      <xdr:spPr>
        <a:xfrm>
          <a:off x="16424352"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29" name="n_4aveValue【消防施設】&#10;一人当たり面積"/>
        <xdr:cNvSpPr txBox="1"/>
      </xdr:nvSpPr>
      <xdr:spPr>
        <a:xfrm>
          <a:off x="156782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93742</xdr:rowOff>
    </xdr:from>
    <xdr:ext cx="469744" cy="259045"/>
    <xdr:sp macro="" textlink="">
      <xdr:nvSpPr>
        <xdr:cNvPr id="730" name="n_1mainValue【消防施設】&#10;一人当たり面積"/>
        <xdr:cNvSpPr txBox="1"/>
      </xdr:nvSpPr>
      <xdr:spPr>
        <a:xfrm>
          <a:off x="1793247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731" name="n_2mainValue【消防施設】&#10;一人当たり面積"/>
        <xdr:cNvSpPr txBox="1"/>
      </xdr:nvSpPr>
      <xdr:spPr>
        <a:xfrm>
          <a:off x="1717047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32" name="n_3mainValue【消防施設】&#10;一人当たり面積"/>
        <xdr:cNvSpPr txBox="1"/>
      </xdr:nvSpPr>
      <xdr:spPr>
        <a:xfrm>
          <a:off x="16424352"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733" name="n_4mainValue【消防施設】&#10;一人当たり面積"/>
        <xdr:cNvSpPr txBox="1"/>
      </xdr:nvSpPr>
      <xdr:spPr>
        <a:xfrm>
          <a:off x="156782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59" name="直線コネクタ 758"/>
        <xdr:cNvCxnSpPr/>
      </xdr:nvCxnSpPr>
      <xdr:spPr>
        <a:xfrm flipV="1">
          <a:off x="13889989"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60" name="【庁舎】&#10;有形固定資産減価償却率最小値テキスト"/>
        <xdr:cNvSpPr txBox="1"/>
      </xdr:nvSpPr>
      <xdr:spPr>
        <a:xfrm>
          <a:off x="13928725"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61" name="直線コネクタ 760"/>
        <xdr:cNvCxnSpPr/>
      </xdr:nvCxnSpPr>
      <xdr:spPr>
        <a:xfrm>
          <a:off x="13801725" y="1863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62" name="【庁舎】&#10;有形固定資産減価償却率最大値テキスト"/>
        <xdr:cNvSpPr txBox="1"/>
      </xdr:nvSpPr>
      <xdr:spPr>
        <a:xfrm>
          <a:off x="13928725"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63" name="直線コネクタ 762"/>
        <xdr:cNvCxnSpPr/>
      </xdr:nvCxnSpPr>
      <xdr:spPr>
        <a:xfrm>
          <a:off x="13801725" y="17144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764" name="【庁舎】&#10;有形固定資産減価償却率平均値テキスト"/>
        <xdr:cNvSpPr txBox="1"/>
      </xdr:nvSpPr>
      <xdr:spPr>
        <a:xfrm>
          <a:off x="13928725"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65" name="フローチャート: 判断 764"/>
        <xdr:cNvSpPr/>
      </xdr:nvSpPr>
      <xdr:spPr>
        <a:xfrm>
          <a:off x="13839825" y="178741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766" name="フローチャート: 判断 765"/>
        <xdr:cNvSpPr/>
      </xdr:nvSpPr>
      <xdr:spPr>
        <a:xfrm>
          <a:off x="13115925"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7" name="フローチャート: 判断 766"/>
        <xdr:cNvSpPr/>
      </xdr:nvSpPr>
      <xdr:spPr>
        <a:xfrm>
          <a:off x="123698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768" name="フローチャート: 判断 767"/>
        <xdr:cNvSpPr/>
      </xdr:nvSpPr>
      <xdr:spPr>
        <a:xfrm>
          <a:off x="11623675" y="179802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769" name="フローチャート: 判断 768"/>
        <xdr:cNvSpPr/>
      </xdr:nvSpPr>
      <xdr:spPr>
        <a:xfrm>
          <a:off x="10848975"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775" name="楕円 774"/>
        <xdr:cNvSpPr/>
      </xdr:nvSpPr>
      <xdr:spPr>
        <a:xfrm>
          <a:off x="13839825" y="178659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58075</xdr:rowOff>
    </xdr:from>
    <xdr:ext cx="405111" cy="259045"/>
    <xdr:sp macro="" textlink="">
      <xdr:nvSpPr>
        <xdr:cNvPr id="776" name="【庁舎】&#10;有形固定資産減価償却率該当値テキスト"/>
        <xdr:cNvSpPr txBox="1"/>
      </xdr:nvSpPr>
      <xdr:spPr>
        <a:xfrm>
          <a:off x="13928725" y="1771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58057</xdr:rowOff>
    </xdr:from>
    <xdr:to>
      <xdr:col>81</xdr:col>
      <xdr:colOff>101600</xdr:colOff>
      <xdr:row>104</xdr:row>
      <xdr:rowOff>159657</xdr:rowOff>
    </xdr:to>
    <xdr:sp macro="" textlink="">
      <xdr:nvSpPr>
        <xdr:cNvPr id="777" name="楕円 776"/>
        <xdr:cNvSpPr/>
      </xdr:nvSpPr>
      <xdr:spPr>
        <a:xfrm>
          <a:off x="13115925"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85998</xdr:rowOff>
    </xdr:from>
    <xdr:to>
      <xdr:col>85</xdr:col>
      <xdr:colOff>127000</xdr:colOff>
      <xdr:row>104</xdr:row>
      <xdr:rowOff>108857</xdr:rowOff>
    </xdr:to>
    <xdr:cxnSp macro="">
      <xdr:nvCxnSpPr>
        <xdr:cNvPr id="778" name="直線コネクタ 777"/>
        <xdr:cNvCxnSpPr/>
      </xdr:nvCxnSpPr>
      <xdr:spPr>
        <a:xfrm flipV="1">
          <a:off x="13166725" y="17916798"/>
          <a:ext cx="7239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146231</xdr:rowOff>
    </xdr:from>
    <xdr:to>
      <xdr:col>76</xdr:col>
      <xdr:colOff>165100</xdr:colOff>
      <xdr:row>104</xdr:row>
      <xdr:rowOff>76381</xdr:rowOff>
    </xdr:to>
    <xdr:sp macro="" textlink="">
      <xdr:nvSpPr>
        <xdr:cNvPr id="779" name="楕円 778"/>
        <xdr:cNvSpPr/>
      </xdr:nvSpPr>
      <xdr:spPr>
        <a:xfrm>
          <a:off x="123698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25581</xdr:rowOff>
    </xdr:from>
    <xdr:to>
      <xdr:col>81</xdr:col>
      <xdr:colOff>50800</xdr:colOff>
      <xdr:row>104</xdr:row>
      <xdr:rowOff>108857</xdr:rowOff>
    </xdr:to>
    <xdr:cxnSp macro="">
      <xdr:nvCxnSpPr>
        <xdr:cNvPr id="780" name="直線コネクタ 779"/>
        <xdr:cNvCxnSpPr/>
      </xdr:nvCxnSpPr>
      <xdr:spPr>
        <a:xfrm>
          <a:off x="12420600" y="17856381"/>
          <a:ext cx="746125"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113574</xdr:rowOff>
    </xdr:from>
    <xdr:to>
      <xdr:col>72</xdr:col>
      <xdr:colOff>38100</xdr:colOff>
      <xdr:row>104</xdr:row>
      <xdr:rowOff>43724</xdr:rowOff>
    </xdr:to>
    <xdr:sp macro="" textlink="">
      <xdr:nvSpPr>
        <xdr:cNvPr id="781" name="楕円 780"/>
        <xdr:cNvSpPr/>
      </xdr:nvSpPr>
      <xdr:spPr>
        <a:xfrm>
          <a:off x="11623675" y="177729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164374</xdr:rowOff>
    </xdr:from>
    <xdr:to>
      <xdr:col>76</xdr:col>
      <xdr:colOff>114300</xdr:colOff>
      <xdr:row>104</xdr:row>
      <xdr:rowOff>25581</xdr:rowOff>
    </xdr:to>
    <xdr:cxnSp macro="">
      <xdr:nvCxnSpPr>
        <xdr:cNvPr id="782" name="直線コネクタ 781"/>
        <xdr:cNvCxnSpPr/>
      </xdr:nvCxnSpPr>
      <xdr:spPr>
        <a:xfrm>
          <a:off x="11655425" y="17823724"/>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84182</xdr:rowOff>
    </xdr:from>
    <xdr:to>
      <xdr:col>67</xdr:col>
      <xdr:colOff>101600</xdr:colOff>
      <xdr:row>104</xdr:row>
      <xdr:rowOff>14332</xdr:rowOff>
    </xdr:to>
    <xdr:sp macro="" textlink="">
      <xdr:nvSpPr>
        <xdr:cNvPr id="783" name="楕円 782"/>
        <xdr:cNvSpPr/>
      </xdr:nvSpPr>
      <xdr:spPr>
        <a:xfrm>
          <a:off x="10848975"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134982</xdr:rowOff>
    </xdr:from>
    <xdr:to>
      <xdr:col>71</xdr:col>
      <xdr:colOff>177800</xdr:colOff>
      <xdr:row>103</xdr:row>
      <xdr:rowOff>164374</xdr:rowOff>
    </xdr:to>
    <xdr:cxnSp macro="">
      <xdr:nvCxnSpPr>
        <xdr:cNvPr id="784" name="直線コネクタ 783"/>
        <xdr:cNvCxnSpPr/>
      </xdr:nvCxnSpPr>
      <xdr:spPr>
        <a:xfrm>
          <a:off x="10899775" y="17794332"/>
          <a:ext cx="7556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785" name="n_1aveValue【庁舎】&#10;有形固定資産減価償却率"/>
        <xdr:cNvSpPr txBox="1"/>
      </xdr:nvSpPr>
      <xdr:spPr>
        <a:xfrm>
          <a:off x="12980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86" name="n_2aveValue【庁舎】&#10;有形固定資産減価償却率"/>
        <xdr:cNvSpPr txBox="1"/>
      </xdr:nvSpPr>
      <xdr:spPr>
        <a:xfrm>
          <a:off x="12246619"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787" name="n_3aveValue【庁舎】&#10;有形固定資産減価償却率"/>
        <xdr:cNvSpPr txBox="1"/>
      </xdr:nvSpPr>
      <xdr:spPr>
        <a:xfrm>
          <a:off x="1150049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788" name="n_4aveValue【庁舎】&#10;有形固定資産減価償却率"/>
        <xdr:cNvSpPr txBox="1"/>
      </xdr:nvSpPr>
      <xdr:spPr>
        <a:xfrm>
          <a:off x="1072579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150784</xdr:rowOff>
    </xdr:from>
    <xdr:ext cx="405111" cy="259045"/>
    <xdr:sp macro="" textlink="">
      <xdr:nvSpPr>
        <xdr:cNvPr id="789" name="n_1mainValue【庁舎】&#10;有形固定資産減価償却率"/>
        <xdr:cNvSpPr txBox="1"/>
      </xdr:nvSpPr>
      <xdr:spPr>
        <a:xfrm>
          <a:off x="12980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92908</xdr:rowOff>
    </xdr:from>
    <xdr:ext cx="405111" cy="259045"/>
    <xdr:sp macro="" textlink="">
      <xdr:nvSpPr>
        <xdr:cNvPr id="790" name="n_2mainValue【庁舎】&#10;有形固定資産減価償却率"/>
        <xdr:cNvSpPr txBox="1"/>
      </xdr:nvSpPr>
      <xdr:spPr>
        <a:xfrm>
          <a:off x="12246619"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60251</xdr:rowOff>
    </xdr:from>
    <xdr:ext cx="405111" cy="259045"/>
    <xdr:sp macro="" textlink="">
      <xdr:nvSpPr>
        <xdr:cNvPr id="791" name="n_3mainValue【庁舎】&#10;有形固定資産減価償却率"/>
        <xdr:cNvSpPr txBox="1"/>
      </xdr:nvSpPr>
      <xdr:spPr>
        <a:xfrm>
          <a:off x="1150049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30859</xdr:rowOff>
    </xdr:from>
    <xdr:ext cx="405111" cy="259045"/>
    <xdr:sp macro="" textlink="">
      <xdr:nvSpPr>
        <xdr:cNvPr id="792" name="n_4mainValue【庁舎】&#10;有形固定資産減価償却率"/>
        <xdr:cNvSpPr txBox="1"/>
      </xdr:nvSpPr>
      <xdr:spPr>
        <a:xfrm>
          <a:off x="1072579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18" name="直線コネクタ 817"/>
        <xdr:cNvCxnSpPr/>
      </xdr:nvCxnSpPr>
      <xdr:spPr>
        <a:xfrm flipV="1">
          <a:off x="188461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9" name="【庁舎】&#10;一人当たり面積最小値テキスト"/>
        <xdr:cNvSpPr txBox="1"/>
      </xdr:nvSpPr>
      <xdr:spPr>
        <a:xfrm>
          <a:off x="188849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0" name="直線コネクタ 819"/>
        <xdr:cNvCxnSpPr/>
      </xdr:nvCxnSpPr>
      <xdr:spPr>
        <a:xfrm>
          <a:off x="18786475" y="187136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21" name="【庁舎】&#10;一人当たり面積最大値テキスト"/>
        <xdr:cNvSpPr txBox="1"/>
      </xdr:nvSpPr>
      <xdr:spPr>
        <a:xfrm>
          <a:off x="188849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22" name="直線コネクタ 821"/>
        <xdr:cNvCxnSpPr/>
      </xdr:nvCxnSpPr>
      <xdr:spPr>
        <a:xfrm>
          <a:off x="18786475" y="170873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23" name="【庁舎】&#10;一人当たり面積平均値テキスト"/>
        <xdr:cNvSpPr txBox="1"/>
      </xdr:nvSpPr>
      <xdr:spPr>
        <a:xfrm>
          <a:off x="188849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4" name="フローチャート: 判断 823"/>
        <xdr:cNvSpPr/>
      </xdr:nvSpPr>
      <xdr:spPr>
        <a:xfrm>
          <a:off x="187960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136434</xdr:rowOff>
    </xdr:from>
    <xdr:to>
      <xdr:col>112</xdr:col>
      <xdr:colOff>38100</xdr:colOff>
      <xdr:row>105</xdr:row>
      <xdr:rowOff>66584</xdr:rowOff>
    </xdr:to>
    <xdr:sp macro="" textlink="">
      <xdr:nvSpPr>
        <xdr:cNvPr id="825" name="フローチャート: 判断 824"/>
        <xdr:cNvSpPr/>
      </xdr:nvSpPr>
      <xdr:spPr>
        <a:xfrm>
          <a:off x="18100675" y="179672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103777</xdr:rowOff>
    </xdr:from>
    <xdr:to>
      <xdr:col>107</xdr:col>
      <xdr:colOff>101600</xdr:colOff>
      <xdr:row>105</xdr:row>
      <xdr:rowOff>33927</xdr:rowOff>
    </xdr:to>
    <xdr:sp macro="" textlink="">
      <xdr:nvSpPr>
        <xdr:cNvPr id="826" name="フローチャート: 判断 825"/>
        <xdr:cNvSpPr/>
      </xdr:nvSpPr>
      <xdr:spPr>
        <a:xfrm>
          <a:off x="17325975"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146231</xdr:rowOff>
    </xdr:from>
    <xdr:to>
      <xdr:col>102</xdr:col>
      <xdr:colOff>165100</xdr:colOff>
      <xdr:row>105</xdr:row>
      <xdr:rowOff>76381</xdr:rowOff>
    </xdr:to>
    <xdr:sp macro="" textlink="">
      <xdr:nvSpPr>
        <xdr:cNvPr id="827" name="フローチャート: 判断 826"/>
        <xdr:cNvSpPr/>
      </xdr:nvSpPr>
      <xdr:spPr>
        <a:xfrm>
          <a:off x="1657985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159294</xdr:rowOff>
    </xdr:from>
    <xdr:to>
      <xdr:col>98</xdr:col>
      <xdr:colOff>38100</xdr:colOff>
      <xdr:row>105</xdr:row>
      <xdr:rowOff>89444</xdr:rowOff>
    </xdr:to>
    <xdr:sp macro="" textlink="">
      <xdr:nvSpPr>
        <xdr:cNvPr id="828" name="フローチャート: 判断 827"/>
        <xdr:cNvSpPr/>
      </xdr:nvSpPr>
      <xdr:spPr>
        <a:xfrm>
          <a:off x="15833725" y="179900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110308</xdr:rowOff>
    </xdr:from>
    <xdr:to>
      <xdr:col>116</xdr:col>
      <xdr:colOff>114300</xdr:colOff>
      <xdr:row>105</xdr:row>
      <xdr:rowOff>40458</xdr:rowOff>
    </xdr:to>
    <xdr:sp macro="" textlink="">
      <xdr:nvSpPr>
        <xdr:cNvPr id="834" name="楕円 833"/>
        <xdr:cNvSpPr/>
      </xdr:nvSpPr>
      <xdr:spPr>
        <a:xfrm>
          <a:off x="187960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133185</xdr:rowOff>
    </xdr:from>
    <xdr:ext cx="469744" cy="259045"/>
    <xdr:sp macro="" textlink="">
      <xdr:nvSpPr>
        <xdr:cNvPr id="835" name="【庁舎】&#10;一人当たり面積該当値テキスト"/>
        <xdr:cNvSpPr txBox="1"/>
      </xdr:nvSpPr>
      <xdr:spPr>
        <a:xfrm>
          <a:off x="18884900" y="1779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113574</xdr:rowOff>
    </xdr:from>
    <xdr:to>
      <xdr:col>112</xdr:col>
      <xdr:colOff>38100</xdr:colOff>
      <xdr:row>105</xdr:row>
      <xdr:rowOff>43724</xdr:rowOff>
    </xdr:to>
    <xdr:sp macro="" textlink="">
      <xdr:nvSpPr>
        <xdr:cNvPr id="836" name="楕円 835"/>
        <xdr:cNvSpPr/>
      </xdr:nvSpPr>
      <xdr:spPr>
        <a:xfrm>
          <a:off x="18100675" y="179443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161108</xdr:rowOff>
    </xdr:from>
    <xdr:to>
      <xdr:col>116</xdr:col>
      <xdr:colOff>63500</xdr:colOff>
      <xdr:row>104</xdr:row>
      <xdr:rowOff>164374</xdr:rowOff>
    </xdr:to>
    <xdr:cxnSp macro="">
      <xdr:nvCxnSpPr>
        <xdr:cNvPr id="837" name="直線コネクタ 836"/>
        <xdr:cNvCxnSpPr/>
      </xdr:nvCxnSpPr>
      <xdr:spPr>
        <a:xfrm flipV="1">
          <a:off x="18132425" y="17991908"/>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38" name="楕円 837"/>
        <xdr:cNvSpPr/>
      </xdr:nvSpPr>
      <xdr:spPr>
        <a:xfrm>
          <a:off x="17325975"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164374</xdr:rowOff>
    </xdr:from>
    <xdr:to>
      <xdr:col>111</xdr:col>
      <xdr:colOff>177800</xdr:colOff>
      <xdr:row>104</xdr:row>
      <xdr:rowOff>167639</xdr:rowOff>
    </xdr:to>
    <xdr:cxnSp macro="">
      <xdr:nvCxnSpPr>
        <xdr:cNvPr id="839" name="直線コネクタ 838"/>
        <xdr:cNvCxnSpPr/>
      </xdr:nvCxnSpPr>
      <xdr:spPr>
        <a:xfrm flipV="1">
          <a:off x="17376775" y="17995174"/>
          <a:ext cx="7556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40" name="楕円 839"/>
        <xdr:cNvSpPr/>
      </xdr:nvSpPr>
      <xdr:spPr>
        <a:xfrm>
          <a:off x="1657985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104</xdr:row>
      <xdr:rowOff>167639</xdr:rowOff>
    </xdr:to>
    <xdr:cxnSp macro="">
      <xdr:nvCxnSpPr>
        <xdr:cNvPr id="841" name="直線コネクタ 840"/>
        <xdr:cNvCxnSpPr/>
      </xdr:nvCxnSpPr>
      <xdr:spPr>
        <a:xfrm>
          <a:off x="16630650" y="17998439"/>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113574</xdr:rowOff>
    </xdr:from>
    <xdr:to>
      <xdr:col>98</xdr:col>
      <xdr:colOff>38100</xdr:colOff>
      <xdr:row>105</xdr:row>
      <xdr:rowOff>43724</xdr:rowOff>
    </xdr:to>
    <xdr:sp macro="" textlink="">
      <xdr:nvSpPr>
        <xdr:cNvPr id="842" name="楕円 841"/>
        <xdr:cNvSpPr/>
      </xdr:nvSpPr>
      <xdr:spPr>
        <a:xfrm>
          <a:off x="15833725" y="179443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164374</xdr:rowOff>
    </xdr:from>
    <xdr:to>
      <xdr:col>102</xdr:col>
      <xdr:colOff>114300</xdr:colOff>
      <xdr:row>104</xdr:row>
      <xdr:rowOff>167639</xdr:rowOff>
    </xdr:to>
    <xdr:cxnSp macro="">
      <xdr:nvCxnSpPr>
        <xdr:cNvPr id="843" name="直線コネクタ 842"/>
        <xdr:cNvCxnSpPr/>
      </xdr:nvCxnSpPr>
      <xdr:spPr>
        <a:xfrm>
          <a:off x="15865475" y="17995174"/>
          <a:ext cx="7651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57711</xdr:rowOff>
    </xdr:from>
    <xdr:ext cx="469744" cy="259045"/>
    <xdr:sp macro="" textlink="">
      <xdr:nvSpPr>
        <xdr:cNvPr id="844" name="n_1aveValue【庁舎】&#10;一人当たり面積"/>
        <xdr:cNvSpPr txBox="1"/>
      </xdr:nvSpPr>
      <xdr:spPr>
        <a:xfrm>
          <a:off x="1793247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50454</xdr:rowOff>
    </xdr:from>
    <xdr:ext cx="469744" cy="259045"/>
    <xdr:sp macro="" textlink="">
      <xdr:nvSpPr>
        <xdr:cNvPr id="845" name="n_2aveValue【庁舎】&#10;一人当たり面積"/>
        <xdr:cNvSpPr txBox="1"/>
      </xdr:nvSpPr>
      <xdr:spPr>
        <a:xfrm>
          <a:off x="1717047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67508</xdr:rowOff>
    </xdr:from>
    <xdr:ext cx="469744" cy="259045"/>
    <xdr:sp macro="" textlink="">
      <xdr:nvSpPr>
        <xdr:cNvPr id="846" name="n_3aveValue【庁舎】&#10;一人当たり面積"/>
        <xdr:cNvSpPr txBox="1"/>
      </xdr:nvSpPr>
      <xdr:spPr>
        <a:xfrm>
          <a:off x="16424352"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80571</xdr:rowOff>
    </xdr:from>
    <xdr:ext cx="469744" cy="259045"/>
    <xdr:sp macro="" textlink="">
      <xdr:nvSpPr>
        <xdr:cNvPr id="847" name="n_4aveValue【庁舎】&#10;一人当たり面積"/>
        <xdr:cNvSpPr txBox="1"/>
      </xdr:nvSpPr>
      <xdr:spPr>
        <a:xfrm>
          <a:off x="15678227" y="1808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60251</xdr:rowOff>
    </xdr:from>
    <xdr:ext cx="469744" cy="259045"/>
    <xdr:sp macro="" textlink="">
      <xdr:nvSpPr>
        <xdr:cNvPr id="848" name="n_1mainValue【庁舎】&#10;一人当たり面積"/>
        <xdr:cNvSpPr txBox="1"/>
      </xdr:nvSpPr>
      <xdr:spPr>
        <a:xfrm>
          <a:off x="1793247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38116</xdr:rowOff>
    </xdr:from>
    <xdr:ext cx="469744" cy="259045"/>
    <xdr:sp macro="" textlink="">
      <xdr:nvSpPr>
        <xdr:cNvPr id="849" name="n_2mainValue【庁舎】&#10;一人当たり面積"/>
        <xdr:cNvSpPr txBox="1"/>
      </xdr:nvSpPr>
      <xdr:spPr>
        <a:xfrm>
          <a:off x="1717047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50" name="n_3mainValue【庁舎】&#10;一人当たり面積"/>
        <xdr:cNvSpPr txBox="1"/>
      </xdr:nvSpPr>
      <xdr:spPr>
        <a:xfrm>
          <a:off x="16424352"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60251</xdr:rowOff>
    </xdr:from>
    <xdr:ext cx="469744" cy="259045"/>
    <xdr:sp macro="" textlink="">
      <xdr:nvSpPr>
        <xdr:cNvPr id="851" name="n_4mainValue【庁舎】&#10;一人当たり面積"/>
        <xdr:cNvSpPr txBox="1"/>
      </xdr:nvSpPr>
      <xdr:spPr>
        <a:xfrm>
          <a:off x="156782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mn-lt"/>
              <a:ea typeface="+mn-ea"/>
              <a:cs typeface="+mn-cs"/>
            </a:rPr>
            <a:t>有形固定資産減価償却率が類似団体と比較して特に低くなっているのは、</a:t>
          </a:r>
          <a:r>
            <a:rPr kumimoji="1" lang="en-US"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保健センター・保健所</a:t>
          </a:r>
          <a:r>
            <a:rPr kumimoji="1" lang="en-US"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及び</a:t>
          </a:r>
          <a:r>
            <a:rPr kumimoji="1" lang="en-US"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一般廃棄物処理施設</a:t>
          </a:r>
          <a:r>
            <a:rPr kumimoji="1" lang="en-US"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であり、</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一般廃棄物処理施設</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区分においては、</a:t>
          </a:r>
          <a:r>
            <a:rPr kumimoji="1" lang="ja-JP" altLang="en-US" sz="1100" baseline="0">
              <a:solidFill>
                <a:sysClr val="windowText" lastClr="000000"/>
              </a:solidFill>
              <a:effectLst/>
              <a:latin typeface="+mn-lt"/>
              <a:ea typeface="+mn-ea"/>
              <a:cs typeface="+mn-cs"/>
            </a:rPr>
            <a:t>令和２年度に</a:t>
          </a:r>
          <a:r>
            <a:rPr kumimoji="1" lang="ja-JP" altLang="ja-JP" sz="1100" baseline="0">
              <a:solidFill>
                <a:sysClr val="windowText" lastClr="000000"/>
              </a:solidFill>
              <a:effectLst/>
              <a:latin typeface="+mn-lt"/>
              <a:ea typeface="+mn-ea"/>
              <a:cs typeface="+mn-cs"/>
            </a:rPr>
            <a:t>高座清掃施設組合の処理施設建替工事を実施したことから、有形固定資産減価償却率が低くなっている。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その他の施設に係る有形固定資産減価償却率については、類似団体と近似した値となっており、適切な範囲で管理がなされている。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84,445
80,316
22.14
36,535,457
33,361,368
2,998,184
17,534,365
15,721,212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である基準財政収入額は市町村たばこ税や法人事業税交付金等が増となった一方、法人市民税等が大幅に減になった結果、全体で減となった。また、分母である基準財政需要額は臨時財政対策債償還基金費や高齢化の進行に伴う高齢者保健福祉費の増により全体で増となり、結果として財政力指数は前年度を</a:t>
          </a:r>
          <a:r>
            <a:rPr kumimoji="1" lang="en-US" altLang="ja-JP" sz="1100">
              <a:latin typeface="ＭＳ Ｐゴシック" panose="020B0600070205080204" pitchFamily="50" charset="-128"/>
              <a:ea typeface="ＭＳ Ｐゴシック" panose="020B0600070205080204" pitchFamily="50" charset="-128"/>
            </a:rPr>
            <a:t>0.03</a:t>
          </a:r>
          <a:r>
            <a:rPr kumimoji="1" lang="ja-JP" altLang="en-US" sz="1100">
              <a:latin typeface="ＭＳ Ｐゴシック" panose="020B0600070205080204" pitchFamily="50" charset="-128"/>
              <a:ea typeface="ＭＳ Ｐゴシック" panose="020B0600070205080204" pitchFamily="50" charset="-128"/>
            </a:rPr>
            <a:t>ポイント下回る結果となった。類似団体の中では上位であるが、今後も引き続き事務事業の見直しによる歳出削減や収納率向上対策等により財政基盤の強化に努める。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37042</xdr:rowOff>
    </xdr:from>
    <xdr:to>
      <xdr:col>23</xdr:col>
      <xdr:colOff>133350</xdr:colOff>
      <xdr:row>39</xdr:row>
      <xdr:rowOff>97367</xdr:rowOff>
    </xdr:to>
    <xdr:cxnSp macro="">
      <xdr:nvCxnSpPr>
        <xdr:cNvPr id="69" name="直線コネクタ 68"/>
        <xdr:cNvCxnSpPr/>
      </xdr:nvCxnSpPr>
      <xdr:spPr>
        <a:xfrm>
          <a:off x="4114800" y="672359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37042</xdr:rowOff>
    </xdr:from>
    <xdr:to>
      <xdr:col>19</xdr:col>
      <xdr:colOff>133350</xdr:colOff>
      <xdr:row>39</xdr:row>
      <xdr:rowOff>37042</xdr:rowOff>
    </xdr:to>
    <xdr:cxnSp macro="">
      <xdr:nvCxnSpPr>
        <xdr:cNvPr id="72" name="直線コネクタ 71"/>
        <xdr:cNvCxnSpPr/>
      </xdr:nvCxnSpPr>
      <xdr:spPr>
        <a:xfrm>
          <a:off x="3225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37042</xdr:rowOff>
    </xdr:from>
    <xdr:to>
      <xdr:col>15</xdr:col>
      <xdr:colOff>82550</xdr:colOff>
      <xdr:row>39</xdr:row>
      <xdr:rowOff>37042</xdr:rowOff>
    </xdr:to>
    <xdr:cxnSp macro="">
      <xdr:nvCxnSpPr>
        <xdr:cNvPr id="75" name="直線コネクタ 74"/>
        <xdr:cNvCxnSpPr/>
      </xdr:nvCxnSpPr>
      <xdr:spPr>
        <a:xfrm>
          <a:off x="2336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57150</xdr:rowOff>
    </xdr:to>
    <xdr:cxnSp macro="">
      <xdr:nvCxnSpPr>
        <xdr:cNvPr id="78" name="直線コネクタ 77"/>
        <xdr:cNvCxnSpPr/>
      </xdr:nvCxnSpPr>
      <xdr:spPr>
        <a:xfrm flipV="1">
          <a:off x="1447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157692</xdr:rowOff>
    </xdr:from>
    <xdr:to>
      <xdr:col>19</xdr:col>
      <xdr:colOff>184150</xdr:colOff>
      <xdr:row>39</xdr:row>
      <xdr:rowOff>87842</xdr:rowOff>
    </xdr:to>
    <xdr:sp macro="" textlink="">
      <xdr:nvSpPr>
        <xdr:cNvPr id="90" name="楕円 89"/>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98019</xdr:rowOff>
    </xdr:from>
    <xdr:ext cx="736600" cy="259045"/>
    <xdr:sp macro="" textlink="">
      <xdr:nvSpPr>
        <xdr:cNvPr id="91" name="テキスト ボックス 90"/>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157692</xdr:rowOff>
    </xdr:from>
    <xdr:to>
      <xdr:col>15</xdr:col>
      <xdr:colOff>133350</xdr:colOff>
      <xdr:row>39</xdr:row>
      <xdr:rowOff>87842</xdr:rowOff>
    </xdr:to>
    <xdr:sp macro="" textlink="">
      <xdr:nvSpPr>
        <xdr:cNvPr id="92" name="楕円 91"/>
        <xdr:cNvSpPr/>
      </xdr:nvSpPr>
      <xdr:spPr>
        <a:xfrm>
          <a:off x="3175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93" name="テキスト ボックス 92"/>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157692</xdr:rowOff>
    </xdr:from>
    <xdr:to>
      <xdr:col>11</xdr:col>
      <xdr:colOff>82550</xdr:colOff>
      <xdr:row>39</xdr:row>
      <xdr:rowOff>87842</xdr:rowOff>
    </xdr:to>
    <xdr:sp macro="" textlink="">
      <xdr:nvSpPr>
        <xdr:cNvPr id="94" name="楕円 93"/>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95" name="テキスト ボックス 94"/>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分母である経常一般財源等歳入合計は市民税や固定資産税等が減となった一方、地方消費税交付金、普通交付税や臨時財政対策債などが増となり、</a:t>
          </a:r>
          <a:r>
            <a:rPr kumimoji="1" lang="en-US" altLang="ja-JP" sz="1100">
              <a:latin typeface="ＭＳ Ｐゴシック" panose="020B0600070205080204" pitchFamily="50" charset="-128"/>
              <a:ea typeface="ＭＳ Ｐゴシック" panose="020B0600070205080204" pitchFamily="50" charset="-128"/>
            </a:rPr>
            <a:t>21.5</a:t>
          </a:r>
          <a:r>
            <a:rPr kumimoji="1" lang="ja-JP" altLang="en-US" sz="1100">
              <a:latin typeface="ＭＳ Ｐゴシック" panose="020B0600070205080204" pitchFamily="50" charset="-128"/>
              <a:ea typeface="ＭＳ Ｐゴシック" panose="020B0600070205080204" pitchFamily="50" charset="-128"/>
            </a:rPr>
            <a:t>億円の増となった。また、分子である補助費等、公債費などが減となった一方、扶助費、繰出金などが増となり、</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億円の増となった。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結果として経常収支比率が</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ポイントの減となっている。今後も市税の徴収強化等による収入確保を図るとともに、積極的な財源確保、事務事業の効率化や組織の適正化により、人件費や物件費等経常的歳出の削減に努める。</a:t>
          </a: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66</xdr:row>
      <xdr:rowOff>125984</xdr:rowOff>
    </xdr:to>
    <xdr:cxnSp macro="">
      <xdr:nvCxnSpPr>
        <xdr:cNvPr id="130" name="直線コネクタ 129"/>
        <xdr:cNvCxnSpPr/>
      </xdr:nvCxnSpPr>
      <xdr:spPr>
        <a:xfrm flipV="1">
          <a:off x="4114800" y="11031474"/>
          <a:ext cx="8382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14986</xdr:rowOff>
    </xdr:from>
    <xdr:to>
      <xdr:col>19</xdr:col>
      <xdr:colOff>133350</xdr:colOff>
      <xdr:row>66</xdr:row>
      <xdr:rowOff>125984</xdr:rowOff>
    </xdr:to>
    <xdr:cxnSp macro="">
      <xdr:nvCxnSpPr>
        <xdr:cNvPr id="133" name="直線コネクタ 132"/>
        <xdr:cNvCxnSpPr/>
      </xdr:nvCxnSpPr>
      <xdr:spPr>
        <a:xfrm>
          <a:off x="3225800" y="1133068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99568</xdr:rowOff>
    </xdr:from>
    <xdr:to>
      <xdr:col>19</xdr:col>
      <xdr:colOff>184150</xdr:colOff>
      <xdr:row>65</xdr:row>
      <xdr:rowOff>29718</xdr:rowOff>
    </xdr:to>
    <xdr:sp macro="" textlink="">
      <xdr:nvSpPr>
        <xdr:cNvPr id="134" name="フローチャート: 判断 133"/>
        <xdr:cNvSpPr/>
      </xdr:nvSpPr>
      <xdr:spPr>
        <a:xfrm>
          <a:off x="4064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39895</xdr:rowOff>
    </xdr:from>
    <xdr:ext cx="736600" cy="259045"/>
    <xdr:sp macro="" textlink="">
      <xdr:nvSpPr>
        <xdr:cNvPr id="135" name="テキスト ボックス 134"/>
        <xdr:cNvSpPr txBox="1"/>
      </xdr:nvSpPr>
      <xdr:spPr>
        <a:xfrm>
          <a:off x="3733800" y="1084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14986</xdr:rowOff>
    </xdr:from>
    <xdr:to>
      <xdr:col>15</xdr:col>
      <xdr:colOff>82550</xdr:colOff>
      <xdr:row>66</xdr:row>
      <xdr:rowOff>39116</xdr:rowOff>
    </xdr:to>
    <xdr:cxnSp macro="">
      <xdr:nvCxnSpPr>
        <xdr:cNvPr id="136" name="直線コネクタ 135"/>
        <xdr:cNvCxnSpPr/>
      </xdr:nvCxnSpPr>
      <xdr:spPr>
        <a:xfrm flipV="1">
          <a:off x="2336800" y="113306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37" name="フローチャート: 判断 136"/>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38" name="テキスト ボックス 137"/>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162306</xdr:rowOff>
    </xdr:from>
    <xdr:to>
      <xdr:col>11</xdr:col>
      <xdr:colOff>31750</xdr:colOff>
      <xdr:row>66</xdr:row>
      <xdr:rowOff>39116</xdr:rowOff>
    </xdr:to>
    <xdr:cxnSp macro="">
      <xdr:nvCxnSpPr>
        <xdr:cNvPr id="139" name="直線コネクタ 138"/>
        <xdr:cNvCxnSpPr/>
      </xdr:nvCxnSpPr>
      <xdr:spPr>
        <a:xfrm>
          <a:off x="1447800" y="113065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80264</xdr:rowOff>
    </xdr:from>
    <xdr:to>
      <xdr:col>11</xdr:col>
      <xdr:colOff>82550</xdr:colOff>
      <xdr:row>65</xdr:row>
      <xdr:rowOff>10414</xdr:rowOff>
    </xdr:to>
    <xdr:sp macro="" textlink="">
      <xdr:nvSpPr>
        <xdr:cNvPr id="140" name="フローチャート: 判断 139"/>
        <xdr:cNvSpPr/>
      </xdr:nvSpPr>
      <xdr:spPr>
        <a:xfrm>
          <a:off x="2286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20591</xdr:rowOff>
    </xdr:from>
    <xdr:ext cx="762000" cy="259045"/>
    <xdr:sp macro="" textlink="">
      <xdr:nvSpPr>
        <xdr:cNvPr id="141" name="テキスト ボックス 140"/>
        <xdr:cNvSpPr txBox="1"/>
      </xdr:nvSpPr>
      <xdr:spPr>
        <a:xfrm>
          <a:off x="1955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42" name="フローチャート: 判断 141"/>
        <xdr:cNvSpPr/>
      </xdr:nvSpPr>
      <xdr:spPr>
        <a:xfrm>
          <a:off x="1397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30243</xdr:rowOff>
    </xdr:from>
    <xdr:ext cx="762000" cy="259045"/>
    <xdr:sp macro="" textlink="">
      <xdr:nvSpPr>
        <xdr:cNvPr id="143" name="テキスト ボックス 142"/>
        <xdr:cNvSpPr txBox="1"/>
      </xdr:nvSpPr>
      <xdr:spPr>
        <a:xfrm>
          <a:off x="1066800" y="108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9" name="楕円 148"/>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50" name="財政構造の弾力性該当値テキスト"/>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75184</xdr:rowOff>
    </xdr:from>
    <xdr:to>
      <xdr:col>19</xdr:col>
      <xdr:colOff>184150</xdr:colOff>
      <xdr:row>67</xdr:row>
      <xdr:rowOff>5334</xdr:rowOff>
    </xdr:to>
    <xdr:sp macro="" textlink="">
      <xdr:nvSpPr>
        <xdr:cNvPr id="151" name="楕円 150"/>
        <xdr:cNvSpPr/>
      </xdr:nvSpPr>
      <xdr:spPr>
        <a:xfrm>
          <a:off x="4064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161561</xdr:rowOff>
    </xdr:from>
    <xdr:ext cx="736600" cy="259045"/>
    <xdr:sp macro="" textlink="">
      <xdr:nvSpPr>
        <xdr:cNvPr id="152" name="テキスト ボックス 151"/>
        <xdr:cNvSpPr txBox="1"/>
      </xdr:nvSpPr>
      <xdr:spPr>
        <a:xfrm>
          <a:off x="3733800" y="1147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135636</xdr:rowOff>
    </xdr:from>
    <xdr:to>
      <xdr:col>15</xdr:col>
      <xdr:colOff>133350</xdr:colOff>
      <xdr:row>66</xdr:row>
      <xdr:rowOff>65786</xdr:rowOff>
    </xdr:to>
    <xdr:sp macro="" textlink="">
      <xdr:nvSpPr>
        <xdr:cNvPr id="153" name="楕円 152"/>
        <xdr:cNvSpPr/>
      </xdr:nvSpPr>
      <xdr:spPr>
        <a:xfrm>
          <a:off x="3175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50563</xdr:rowOff>
    </xdr:from>
    <xdr:ext cx="762000" cy="259045"/>
    <xdr:sp macro="" textlink="">
      <xdr:nvSpPr>
        <xdr:cNvPr id="154" name="テキスト ボックス 153"/>
        <xdr:cNvSpPr txBox="1"/>
      </xdr:nvSpPr>
      <xdr:spPr>
        <a:xfrm>
          <a:off x="2844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159766</xdr:rowOff>
    </xdr:from>
    <xdr:to>
      <xdr:col>11</xdr:col>
      <xdr:colOff>82550</xdr:colOff>
      <xdr:row>66</xdr:row>
      <xdr:rowOff>89916</xdr:rowOff>
    </xdr:to>
    <xdr:sp macro="" textlink="">
      <xdr:nvSpPr>
        <xdr:cNvPr id="155" name="楕円 154"/>
        <xdr:cNvSpPr/>
      </xdr:nvSpPr>
      <xdr:spPr>
        <a:xfrm>
          <a:off x="2286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74693</xdr:rowOff>
    </xdr:from>
    <xdr:ext cx="762000" cy="259045"/>
    <xdr:sp macro="" textlink="">
      <xdr:nvSpPr>
        <xdr:cNvPr id="156" name="テキスト ボックス 155"/>
        <xdr:cNvSpPr txBox="1"/>
      </xdr:nvSpPr>
      <xdr:spPr>
        <a:xfrm>
          <a:off x="1955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111506</xdr:rowOff>
    </xdr:from>
    <xdr:to>
      <xdr:col>7</xdr:col>
      <xdr:colOff>31750</xdr:colOff>
      <xdr:row>66</xdr:row>
      <xdr:rowOff>41656</xdr:rowOff>
    </xdr:to>
    <xdr:sp macro="" textlink="">
      <xdr:nvSpPr>
        <xdr:cNvPr id="157" name="楕円 156"/>
        <xdr:cNvSpPr/>
      </xdr:nvSpPr>
      <xdr:spPr>
        <a:xfrm>
          <a:off x="1397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26433</xdr:rowOff>
    </xdr:from>
    <xdr:ext cx="762000" cy="259045"/>
    <xdr:sp macro="" textlink="">
      <xdr:nvSpPr>
        <xdr:cNvPr id="158" name="テキスト ボックス 157"/>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物件費等決算額の人口一人当たりの金額は多少の増減はあるものの増加傾向にある。主な理由は、人件費については時間外勤務手当の増、物件費については新型コロナウイルスワクチン接種事業の進捗などにより委託料が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引き続き類似団体平均より低い水準を維持しつつ、今後も事務の外部委託化など事務改善を行いコスト低減に努める。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20630</xdr:rowOff>
    </xdr:from>
    <xdr:to>
      <xdr:col>23</xdr:col>
      <xdr:colOff>133350</xdr:colOff>
      <xdr:row>82</xdr:row>
      <xdr:rowOff>127284</xdr:rowOff>
    </xdr:to>
    <xdr:cxnSp macro="">
      <xdr:nvCxnSpPr>
        <xdr:cNvPr id="195" name="直線コネクタ 194"/>
        <xdr:cNvCxnSpPr/>
      </xdr:nvCxnSpPr>
      <xdr:spPr>
        <a:xfrm>
          <a:off x="4114800" y="14079530"/>
          <a:ext cx="838200" cy="10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81713</xdr:rowOff>
    </xdr:from>
    <xdr:to>
      <xdr:col>19</xdr:col>
      <xdr:colOff>133350</xdr:colOff>
      <xdr:row>82</xdr:row>
      <xdr:rowOff>20630</xdr:rowOff>
    </xdr:to>
    <xdr:cxnSp macro="">
      <xdr:nvCxnSpPr>
        <xdr:cNvPr id="198" name="直線コネクタ 197"/>
        <xdr:cNvCxnSpPr/>
      </xdr:nvCxnSpPr>
      <xdr:spPr>
        <a:xfrm>
          <a:off x="3225800" y="13969163"/>
          <a:ext cx="889000" cy="1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16721</xdr:rowOff>
    </xdr:from>
    <xdr:to>
      <xdr:col>19</xdr:col>
      <xdr:colOff>184150</xdr:colOff>
      <xdr:row>83</xdr:row>
      <xdr:rowOff>118321</xdr:rowOff>
    </xdr:to>
    <xdr:sp macro="" textlink="">
      <xdr:nvSpPr>
        <xdr:cNvPr id="199" name="フローチャート: 判断 198"/>
        <xdr:cNvSpPr/>
      </xdr:nvSpPr>
      <xdr:spPr>
        <a:xfrm>
          <a:off x="4064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103098</xdr:rowOff>
    </xdr:from>
    <xdr:ext cx="736600" cy="259045"/>
    <xdr:sp macro="" textlink="">
      <xdr:nvSpPr>
        <xdr:cNvPr id="200" name="テキスト ボックス 199"/>
        <xdr:cNvSpPr txBox="1"/>
      </xdr:nvSpPr>
      <xdr:spPr>
        <a:xfrm>
          <a:off x="3733800" y="1433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40036</xdr:rowOff>
    </xdr:from>
    <xdr:to>
      <xdr:col>15</xdr:col>
      <xdr:colOff>82550</xdr:colOff>
      <xdr:row>81</xdr:row>
      <xdr:rowOff>81713</xdr:rowOff>
    </xdr:to>
    <xdr:cxnSp macro="">
      <xdr:nvCxnSpPr>
        <xdr:cNvPr id="201" name="直線コネクタ 200"/>
        <xdr:cNvCxnSpPr/>
      </xdr:nvCxnSpPr>
      <xdr:spPr>
        <a:xfrm>
          <a:off x="2336800" y="13927486"/>
          <a:ext cx="889000" cy="4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75369</xdr:rowOff>
    </xdr:from>
    <xdr:to>
      <xdr:col>15</xdr:col>
      <xdr:colOff>133350</xdr:colOff>
      <xdr:row>83</xdr:row>
      <xdr:rowOff>5519</xdr:rowOff>
    </xdr:to>
    <xdr:sp macro="" textlink="">
      <xdr:nvSpPr>
        <xdr:cNvPr id="202" name="フローチャート: 判断 201"/>
        <xdr:cNvSpPr/>
      </xdr:nvSpPr>
      <xdr:spPr>
        <a:xfrm>
          <a:off x="3175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161746</xdr:rowOff>
    </xdr:from>
    <xdr:ext cx="762000" cy="259045"/>
    <xdr:sp macro="" textlink="">
      <xdr:nvSpPr>
        <xdr:cNvPr id="203" name="テキスト ボックス 202"/>
        <xdr:cNvSpPr txBox="1"/>
      </xdr:nvSpPr>
      <xdr:spPr>
        <a:xfrm>
          <a:off x="2844800" y="142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40036</xdr:rowOff>
    </xdr:from>
    <xdr:to>
      <xdr:col>11</xdr:col>
      <xdr:colOff>31750</xdr:colOff>
      <xdr:row>81</xdr:row>
      <xdr:rowOff>72647</xdr:rowOff>
    </xdr:to>
    <xdr:cxnSp macro="">
      <xdr:nvCxnSpPr>
        <xdr:cNvPr id="204" name="直線コネクタ 203"/>
        <xdr:cNvCxnSpPr/>
      </xdr:nvCxnSpPr>
      <xdr:spPr>
        <a:xfrm flipV="1">
          <a:off x="1447800" y="13927486"/>
          <a:ext cx="889000" cy="3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35164</xdr:rowOff>
    </xdr:from>
    <xdr:to>
      <xdr:col>11</xdr:col>
      <xdr:colOff>82550</xdr:colOff>
      <xdr:row>82</xdr:row>
      <xdr:rowOff>136764</xdr:rowOff>
    </xdr:to>
    <xdr:sp macro="" textlink="">
      <xdr:nvSpPr>
        <xdr:cNvPr id="205" name="フローチャート: 判断 204"/>
        <xdr:cNvSpPr/>
      </xdr:nvSpPr>
      <xdr:spPr>
        <a:xfrm>
          <a:off x="2286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121541</xdr:rowOff>
    </xdr:from>
    <xdr:ext cx="762000" cy="259045"/>
    <xdr:sp macro="" textlink="">
      <xdr:nvSpPr>
        <xdr:cNvPr id="206" name="テキスト ボックス 205"/>
        <xdr:cNvSpPr txBox="1"/>
      </xdr:nvSpPr>
      <xdr:spPr>
        <a:xfrm>
          <a:off x="1955800" y="1418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32038</xdr:rowOff>
    </xdr:from>
    <xdr:to>
      <xdr:col>7</xdr:col>
      <xdr:colOff>31750</xdr:colOff>
      <xdr:row>82</xdr:row>
      <xdr:rowOff>133638</xdr:rowOff>
    </xdr:to>
    <xdr:sp macro="" textlink="">
      <xdr:nvSpPr>
        <xdr:cNvPr id="207" name="フローチャート: 判断 206"/>
        <xdr:cNvSpPr/>
      </xdr:nvSpPr>
      <xdr:spPr>
        <a:xfrm>
          <a:off x="1397000" y="1409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118415</xdr:rowOff>
    </xdr:from>
    <xdr:ext cx="762000" cy="259045"/>
    <xdr:sp macro="" textlink="">
      <xdr:nvSpPr>
        <xdr:cNvPr id="208" name="テキスト ボックス 207"/>
        <xdr:cNvSpPr txBox="1"/>
      </xdr:nvSpPr>
      <xdr:spPr>
        <a:xfrm>
          <a:off x="1066800" y="141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76484</xdr:rowOff>
    </xdr:from>
    <xdr:to>
      <xdr:col>23</xdr:col>
      <xdr:colOff>184150</xdr:colOff>
      <xdr:row>83</xdr:row>
      <xdr:rowOff>6634</xdr:rowOff>
    </xdr:to>
    <xdr:sp macro="" textlink="">
      <xdr:nvSpPr>
        <xdr:cNvPr id="214" name="楕円 213"/>
        <xdr:cNvSpPr/>
      </xdr:nvSpPr>
      <xdr:spPr>
        <a:xfrm>
          <a:off x="4902200" y="141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93011</xdr:rowOff>
    </xdr:from>
    <xdr:ext cx="762000" cy="259045"/>
    <xdr:sp macro="" textlink="">
      <xdr:nvSpPr>
        <xdr:cNvPr id="215" name="人件費・物件費等の状況該当値テキスト"/>
        <xdr:cNvSpPr txBox="1"/>
      </xdr:nvSpPr>
      <xdr:spPr>
        <a:xfrm>
          <a:off x="5041900" y="139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141280</xdr:rowOff>
    </xdr:from>
    <xdr:to>
      <xdr:col>19</xdr:col>
      <xdr:colOff>184150</xdr:colOff>
      <xdr:row>82</xdr:row>
      <xdr:rowOff>71430</xdr:rowOff>
    </xdr:to>
    <xdr:sp macro="" textlink="">
      <xdr:nvSpPr>
        <xdr:cNvPr id="216" name="楕円 215"/>
        <xdr:cNvSpPr/>
      </xdr:nvSpPr>
      <xdr:spPr>
        <a:xfrm>
          <a:off x="4064000" y="1402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81607</xdr:rowOff>
    </xdr:from>
    <xdr:ext cx="736600" cy="259045"/>
    <xdr:sp macro="" textlink="">
      <xdr:nvSpPr>
        <xdr:cNvPr id="217" name="テキスト ボックス 216"/>
        <xdr:cNvSpPr txBox="1"/>
      </xdr:nvSpPr>
      <xdr:spPr>
        <a:xfrm>
          <a:off x="3733800" y="13797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30913</xdr:rowOff>
    </xdr:from>
    <xdr:to>
      <xdr:col>15</xdr:col>
      <xdr:colOff>133350</xdr:colOff>
      <xdr:row>81</xdr:row>
      <xdr:rowOff>132513</xdr:rowOff>
    </xdr:to>
    <xdr:sp macro="" textlink="">
      <xdr:nvSpPr>
        <xdr:cNvPr id="218" name="楕円 217"/>
        <xdr:cNvSpPr/>
      </xdr:nvSpPr>
      <xdr:spPr>
        <a:xfrm>
          <a:off x="3175000" y="139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142690</xdr:rowOff>
    </xdr:from>
    <xdr:ext cx="762000" cy="259045"/>
    <xdr:sp macro="" textlink="">
      <xdr:nvSpPr>
        <xdr:cNvPr id="219" name="テキスト ボックス 218"/>
        <xdr:cNvSpPr txBox="1"/>
      </xdr:nvSpPr>
      <xdr:spPr>
        <a:xfrm>
          <a:off x="2844800" y="1368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160686</xdr:rowOff>
    </xdr:from>
    <xdr:to>
      <xdr:col>11</xdr:col>
      <xdr:colOff>82550</xdr:colOff>
      <xdr:row>81</xdr:row>
      <xdr:rowOff>90836</xdr:rowOff>
    </xdr:to>
    <xdr:sp macro="" textlink="">
      <xdr:nvSpPr>
        <xdr:cNvPr id="220" name="楕円 219"/>
        <xdr:cNvSpPr/>
      </xdr:nvSpPr>
      <xdr:spPr>
        <a:xfrm>
          <a:off x="2286000" y="138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101013</xdr:rowOff>
    </xdr:from>
    <xdr:ext cx="762000" cy="259045"/>
    <xdr:sp macro="" textlink="">
      <xdr:nvSpPr>
        <xdr:cNvPr id="221" name="テキスト ボックス 220"/>
        <xdr:cNvSpPr txBox="1"/>
      </xdr:nvSpPr>
      <xdr:spPr>
        <a:xfrm>
          <a:off x="1955800" y="1364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21847</xdr:rowOff>
    </xdr:from>
    <xdr:to>
      <xdr:col>7</xdr:col>
      <xdr:colOff>31750</xdr:colOff>
      <xdr:row>81</xdr:row>
      <xdr:rowOff>123447</xdr:rowOff>
    </xdr:to>
    <xdr:sp macro="" textlink="">
      <xdr:nvSpPr>
        <xdr:cNvPr id="222" name="楕円 221"/>
        <xdr:cNvSpPr/>
      </xdr:nvSpPr>
      <xdr:spPr>
        <a:xfrm>
          <a:off x="1397000" y="139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133624</xdr:rowOff>
    </xdr:from>
    <xdr:ext cx="762000" cy="259045"/>
    <xdr:sp macro="" textlink="">
      <xdr:nvSpPr>
        <xdr:cNvPr id="223" name="テキスト ボックス 222"/>
        <xdr:cNvSpPr txBox="1"/>
      </xdr:nvSpPr>
      <xdr:spPr>
        <a:xfrm>
          <a:off x="1066800" y="1367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現状、全国市平均を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ポイント、類似団体平均を</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ポイント上回っている。平成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年度は、採用者の経験年数階層内の職員分布が高年齢に偏り、平均給料月額が上昇し</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ポイント増加。令和元年度は、各項目での変動はあったものの、合計では増減なし。令和２年度は、退職により経験年数階層内の職員分布が低年齢層に偏ったことでの</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ポイント増、大卒の経験年数階層が入れ替わり、階層内の平均給与月額が減少したため</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ポイント減、合計では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ポイントの減少。令和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年度は、令和元年度同様増減なし。今後も、人事院勧告に従い、ラスパイレス指数</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未満を目標とする。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907</xdr:rowOff>
    </xdr:to>
    <xdr:cxnSp macro="">
      <xdr:nvCxnSpPr>
        <xdr:cNvPr id="259" name="直線コネクタ 258"/>
        <xdr:cNvCxnSpPr/>
      </xdr:nvCxnSpPr>
      <xdr:spPr>
        <a:xfrm>
          <a:off x="16179800" y="1525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18143</xdr:rowOff>
    </xdr:to>
    <xdr:cxnSp macro="">
      <xdr:nvCxnSpPr>
        <xdr:cNvPr id="262" name="直線コネクタ 261"/>
        <xdr:cNvCxnSpPr/>
      </xdr:nvCxnSpPr>
      <xdr:spPr>
        <a:xfrm flipV="1">
          <a:off x="15290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63" name="フローチャート: 判断 262"/>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4" name="テキスト ボックス 263"/>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18143</xdr:rowOff>
    </xdr:to>
    <xdr:cxnSp macro="">
      <xdr:nvCxnSpPr>
        <xdr:cNvPr id="265" name="直線コネクタ 264"/>
        <xdr:cNvCxnSpPr/>
      </xdr:nvCxnSpPr>
      <xdr:spPr>
        <a:xfrm>
          <a:off x="14401800" y="1527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18143</xdr:rowOff>
    </xdr:to>
    <xdr:cxnSp macro="">
      <xdr:nvCxnSpPr>
        <xdr:cNvPr id="268" name="直線コネクタ 267"/>
        <xdr:cNvCxnSpPr/>
      </xdr:nvCxnSpPr>
      <xdr:spPr>
        <a:xfrm>
          <a:off x="13512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9" name="フローチャート: 判断 268"/>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70" name="テキスト ボックス 269"/>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2" name="テキスト ボックス 271"/>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8" name="楕円 277"/>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93634</xdr:rowOff>
    </xdr:from>
    <xdr:ext cx="762000" cy="259045"/>
    <xdr:sp macro="" textlink="">
      <xdr:nvSpPr>
        <xdr:cNvPr id="279" name="給与水準   （国との比較）該当値テキスト"/>
        <xdr:cNvSpPr txBox="1"/>
      </xdr:nvSpPr>
      <xdr:spPr>
        <a:xfrm>
          <a:off x="17106900" y="151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0" name="楕円 279"/>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1" name="テキスト ボックス 280"/>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82" name="楕円 281"/>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83" name="テキスト ボックス 282"/>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4" name="楕円 283"/>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5" name="テキスト ボックス 284"/>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6" name="楕円 285"/>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7" name="テキスト ボックス 286"/>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昨年度との比較では、</a:t>
          </a:r>
          <a:r>
            <a:rPr kumimoji="1" lang="en-US" altLang="ja-JP" sz="1100">
              <a:latin typeface="ＭＳ Ｐゴシック" panose="020B0600070205080204" pitchFamily="50" charset="-128"/>
              <a:ea typeface="ＭＳ Ｐゴシック" panose="020B0600070205080204" pitchFamily="50" charset="-128"/>
            </a:rPr>
            <a:t>0.03</a:t>
          </a:r>
          <a:r>
            <a:rPr kumimoji="1" lang="ja-JP" altLang="en-US" sz="1100">
              <a:latin typeface="ＭＳ Ｐゴシック" panose="020B0600070205080204" pitchFamily="50" charset="-128"/>
              <a:ea typeface="ＭＳ Ｐゴシック" panose="020B0600070205080204" pitchFamily="50" charset="-128"/>
            </a:rPr>
            <a:t>人増となっており、職員数に増減はないものの分母となる人口の減少が要因となっている。</a:t>
          </a:r>
        </a:p>
        <a:p>
          <a:r>
            <a:rPr kumimoji="1" lang="ja-JP" altLang="en-US" sz="1100">
              <a:latin typeface="ＭＳ Ｐゴシック" panose="020B0600070205080204" pitchFamily="50" charset="-128"/>
              <a:ea typeface="ＭＳ Ｐゴシック" panose="020B0600070205080204" pitchFamily="50" charset="-128"/>
            </a:rPr>
            <a:t>　今後も引き続き、民間委託、会計年度任用職員の活用や再任用職員の知識・経験の活用などにより、行政サービスの水準を低下させることなく、事務事業の効率を進め、業務量に見合った職員配置に努める。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133456</xdr:rowOff>
    </xdr:from>
    <xdr:to>
      <xdr:col>81</xdr:col>
      <xdr:colOff>44450</xdr:colOff>
      <xdr:row>61</xdr:row>
      <xdr:rowOff>139488</xdr:rowOff>
    </xdr:to>
    <xdr:cxnSp macro="">
      <xdr:nvCxnSpPr>
        <xdr:cNvPr id="322" name="直線コネクタ 321"/>
        <xdr:cNvCxnSpPr/>
      </xdr:nvCxnSpPr>
      <xdr:spPr>
        <a:xfrm>
          <a:off x="16179800" y="1059190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133456</xdr:rowOff>
    </xdr:from>
    <xdr:to>
      <xdr:col>77</xdr:col>
      <xdr:colOff>44450</xdr:colOff>
      <xdr:row>61</xdr:row>
      <xdr:rowOff>141499</xdr:rowOff>
    </xdr:to>
    <xdr:cxnSp macro="">
      <xdr:nvCxnSpPr>
        <xdr:cNvPr id="325" name="直線コネクタ 324"/>
        <xdr:cNvCxnSpPr/>
      </xdr:nvCxnSpPr>
      <xdr:spPr>
        <a:xfrm flipV="1">
          <a:off x="15290800" y="1059190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6" name="フローチャート: 判断 325"/>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7" name="テキスト ボックス 326"/>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123402</xdr:rowOff>
    </xdr:from>
    <xdr:to>
      <xdr:col>72</xdr:col>
      <xdr:colOff>203200</xdr:colOff>
      <xdr:row>61</xdr:row>
      <xdr:rowOff>141499</xdr:rowOff>
    </xdr:to>
    <xdr:cxnSp macro="">
      <xdr:nvCxnSpPr>
        <xdr:cNvPr id="328" name="直線コネクタ 327"/>
        <xdr:cNvCxnSpPr/>
      </xdr:nvCxnSpPr>
      <xdr:spPr>
        <a:xfrm>
          <a:off x="14401800" y="1058185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9" name="フローチャート: 判断 328"/>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30" name="テキスト ボックス 329"/>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123402</xdr:rowOff>
    </xdr:from>
    <xdr:to>
      <xdr:col>68</xdr:col>
      <xdr:colOff>152400</xdr:colOff>
      <xdr:row>61</xdr:row>
      <xdr:rowOff>123402</xdr:rowOff>
    </xdr:to>
    <xdr:cxnSp macro="">
      <xdr:nvCxnSpPr>
        <xdr:cNvPr id="331" name="直線コネクタ 330"/>
        <xdr:cNvCxnSpPr/>
      </xdr:nvCxnSpPr>
      <xdr:spPr>
        <a:xfrm>
          <a:off x="13512800" y="10581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33" name="テキスト ボックス 332"/>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34" name="フローチャート: 判断 333"/>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35" name="テキスト ボックス 334"/>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88688</xdr:rowOff>
    </xdr:from>
    <xdr:to>
      <xdr:col>81</xdr:col>
      <xdr:colOff>95250</xdr:colOff>
      <xdr:row>62</xdr:row>
      <xdr:rowOff>18838</xdr:rowOff>
    </xdr:to>
    <xdr:sp macro="" textlink="">
      <xdr:nvSpPr>
        <xdr:cNvPr id="341" name="楕円 340"/>
        <xdr:cNvSpPr/>
      </xdr:nvSpPr>
      <xdr:spPr>
        <a:xfrm>
          <a:off x="16967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60765</xdr:rowOff>
    </xdr:from>
    <xdr:ext cx="762000" cy="259045"/>
    <xdr:sp macro="" textlink="">
      <xdr:nvSpPr>
        <xdr:cNvPr id="342" name="定員管理の状況該当値テキスト"/>
        <xdr:cNvSpPr txBox="1"/>
      </xdr:nvSpPr>
      <xdr:spPr>
        <a:xfrm>
          <a:off x="1710690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82656</xdr:rowOff>
    </xdr:from>
    <xdr:to>
      <xdr:col>77</xdr:col>
      <xdr:colOff>95250</xdr:colOff>
      <xdr:row>62</xdr:row>
      <xdr:rowOff>12806</xdr:rowOff>
    </xdr:to>
    <xdr:sp macro="" textlink="">
      <xdr:nvSpPr>
        <xdr:cNvPr id="343" name="楕円 342"/>
        <xdr:cNvSpPr/>
      </xdr:nvSpPr>
      <xdr:spPr>
        <a:xfrm>
          <a:off x="16129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22983</xdr:rowOff>
    </xdr:from>
    <xdr:ext cx="736600" cy="259045"/>
    <xdr:sp macro="" textlink="">
      <xdr:nvSpPr>
        <xdr:cNvPr id="344" name="テキスト ボックス 343"/>
        <xdr:cNvSpPr txBox="1"/>
      </xdr:nvSpPr>
      <xdr:spPr>
        <a:xfrm>
          <a:off x="15798800" y="1030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90699</xdr:rowOff>
    </xdr:from>
    <xdr:to>
      <xdr:col>73</xdr:col>
      <xdr:colOff>44450</xdr:colOff>
      <xdr:row>62</xdr:row>
      <xdr:rowOff>20849</xdr:rowOff>
    </xdr:to>
    <xdr:sp macro="" textlink="">
      <xdr:nvSpPr>
        <xdr:cNvPr id="345" name="楕円 344"/>
        <xdr:cNvSpPr/>
      </xdr:nvSpPr>
      <xdr:spPr>
        <a:xfrm>
          <a:off x="15240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31026</xdr:rowOff>
    </xdr:from>
    <xdr:ext cx="762000" cy="259045"/>
    <xdr:sp macro="" textlink="">
      <xdr:nvSpPr>
        <xdr:cNvPr id="346" name="テキスト ボックス 345"/>
        <xdr:cNvSpPr txBox="1"/>
      </xdr:nvSpPr>
      <xdr:spPr>
        <a:xfrm>
          <a:off x="14909800" y="103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72602</xdr:rowOff>
    </xdr:from>
    <xdr:to>
      <xdr:col>68</xdr:col>
      <xdr:colOff>203200</xdr:colOff>
      <xdr:row>62</xdr:row>
      <xdr:rowOff>2752</xdr:rowOff>
    </xdr:to>
    <xdr:sp macro="" textlink="">
      <xdr:nvSpPr>
        <xdr:cNvPr id="347" name="楕円 346"/>
        <xdr:cNvSpPr/>
      </xdr:nvSpPr>
      <xdr:spPr>
        <a:xfrm>
          <a:off x="14351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12929</xdr:rowOff>
    </xdr:from>
    <xdr:ext cx="762000" cy="259045"/>
    <xdr:sp macro="" textlink="">
      <xdr:nvSpPr>
        <xdr:cNvPr id="348" name="テキスト ボックス 347"/>
        <xdr:cNvSpPr txBox="1"/>
      </xdr:nvSpPr>
      <xdr:spPr>
        <a:xfrm>
          <a:off x="14020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72602</xdr:rowOff>
    </xdr:from>
    <xdr:to>
      <xdr:col>64</xdr:col>
      <xdr:colOff>152400</xdr:colOff>
      <xdr:row>62</xdr:row>
      <xdr:rowOff>2752</xdr:rowOff>
    </xdr:to>
    <xdr:sp macro="" textlink="">
      <xdr:nvSpPr>
        <xdr:cNvPr id="349" name="楕円 348"/>
        <xdr:cNvSpPr/>
      </xdr:nvSpPr>
      <xdr:spPr>
        <a:xfrm>
          <a:off x="13462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12929</xdr:rowOff>
    </xdr:from>
    <xdr:ext cx="762000" cy="259045"/>
    <xdr:sp macro="" textlink="">
      <xdr:nvSpPr>
        <xdr:cNvPr id="350" name="テキスト ボックス 349"/>
        <xdr:cNvSpPr txBox="1"/>
      </xdr:nvSpPr>
      <xdr:spPr>
        <a:xfrm>
          <a:off x="13131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実質公債費比率について、分子はインターチェンジ残地保留分の売却に伴う公債費に準ずる債務負担行為に係るものの減、分母は臨時財政対策債発行可能額の増、普通交付税の増により、前年度と比較すると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ポイント減となった。</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今後も借入抑制に努めるとともに、計画的な償還計画を図り指標の安定に努める。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41</xdr:row>
      <xdr:rowOff>11854</xdr:rowOff>
    </xdr:to>
    <xdr:cxnSp macro="">
      <xdr:nvCxnSpPr>
        <xdr:cNvPr id="383" name="直線コネクタ 382"/>
        <xdr:cNvCxnSpPr/>
      </xdr:nvCxnSpPr>
      <xdr:spPr>
        <a:xfrm flipV="1">
          <a:off x="16179800" y="696087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156633</xdr:rowOff>
    </xdr:to>
    <xdr:cxnSp macro="">
      <xdr:nvCxnSpPr>
        <xdr:cNvPr id="386" name="直線コネクタ 385"/>
        <xdr:cNvCxnSpPr/>
      </xdr:nvCxnSpPr>
      <xdr:spPr>
        <a:xfrm flipV="1">
          <a:off x="15290800" y="704130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7" name="フローチャート: 判断 386"/>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8" name="テキスト ボックス 387"/>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17356</xdr:rowOff>
    </xdr:to>
    <xdr:cxnSp macro="">
      <xdr:nvCxnSpPr>
        <xdr:cNvPr id="389" name="直線コネクタ 388"/>
        <xdr:cNvCxnSpPr/>
      </xdr:nvCxnSpPr>
      <xdr:spPr>
        <a:xfrm flipV="1">
          <a:off x="14401800" y="71860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0" name="フローチャート: 判断 389"/>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1" name="テキスト ボックス 390"/>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25400</xdr:rowOff>
    </xdr:to>
    <xdr:cxnSp macro="">
      <xdr:nvCxnSpPr>
        <xdr:cNvPr id="392" name="直線コネクタ 391"/>
        <xdr:cNvCxnSpPr/>
      </xdr:nvCxnSpPr>
      <xdr:spPr>
        <a:xfrm flipV="1">
          <a:off x="13512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93" name="フローチャート: 判断 392"/>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4" name="テキスト ボックス 393"/>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5" name="フローチャート: 判断 394"/>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96" name="テキスト ボックス 395"/>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2" name="楕円 401"/>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3"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4" name="楕円 403"/>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5" name="テキスト ボックス 404"/>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6" name="楕円 405"/>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7" name="テキスト ボックス 406"/>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8" name="楕円 407"/>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9" name="テキスト ボックス 408"/>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0" name="楕円 409"/>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1" name="テキスト ボックス 410"/>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下水道事業等の起債残高の減少に伴う公営企業債等繰入見込額の減やインターチェンジ残地保留分の売却に伴う債務負担行為に基づく支出予定額の減、退職者の相違による退職手当負担見込額の減により、</a:t>
          </a:r>
          <a:r>
            <a:rPr kumimoji="1" lang="en-US" altLang="ja-JP" sz="1100">
              <a:latin typeface="ＭＳ Ｐゴシック" panose="020B0600070205080204" pitchFamily="50" charset="-128"/>
              <a:ea typeface="ＭＳ Ｐゴシック" panose="020B0600070205080204" pitchFamily="50" charset="-128"/>
            </a:rPr>
            <a:t>20.7</a:t>
          </a:r>
          <a:r>
            <a:rPr kumimoji="1" lang="ja-JP" altLang="en-US" sz="1100">
              <a:latin typeface="ＭＳ Ｐゴシック" panose="020B0600070205080204" pitchFamily="50" charset="-128"/>
              <a:ea typeface="ＭＳ Ｐゴシック" panose="020B0600070205080204" pitchFamily="50" charset="-128"/>
            </a:rPr>
            <a:t>ポイント減となった。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今後も借入抑制の取り組みを継続し地方債残高及び将来負担比率の上昇を抑えるよう努める。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80292</xdr:rowOff>
    </xdr:from>
    <xdr:to>
      <xdr:col>81</xdr:col>
      <xdr:colOff>44450</xdr:colOff>
      <xdr:row>16</xdr:row>
      <xdr:rowOff>14887</xdr:rowOff>
    </xdr:to>
    <xdr:cxnSp macro="">
      <xdr:nvCxnSpPr>
        <xdr:cNvPr id="445" name="直線コネクタ 444"/>
        <xdr:cNvCxnSpPr/>
      </xdr:nvCxnSpPr>
      <xdr:spPr>
        <a:xfrm flipV="1">
          <a:off x="16179800" y="2480592"/>
          <a:ext cx="8382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65069</xdr:rowOff>
    </xdr:from>
    <xdr:ext cx="762000" cy="259045"/>
    <xdr:sp macro="" textlink="">
      <xdr:nvSpPr>
        <xdr:cNvPr id="446" name="将来負担の状況平均値テキスト"/>
        <xdr:cNvSpPr txBox="1"/>
      </xdr:nvSpPr>
      <xdr:spPr>
        <a:xfrm>
          <a:off x="17106900" y="2465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14887</xdr:rowOff>
    </xdr:from>
    <xdr:to>
      <xdr:col>77</xdr:col>
      <xdr:colOff>44450</xdr:colOff>
      <xdr:row>17</xdr:row>
      <xdr:rowOff>110208</xdr:rowOff>
    </xdr:to>
    <xdr:cxnSp macro="">
      <xdr:nvCxnSpPr>
        <xdr:cNvPr id="448" name="直線コネクタ 447"/>
        <xdr:cNvCxnSpPr/>
      </xdr:nvCxnSpPr>
      <xdr:spPr>
        <a:xfrm flipV="1">
          <a:off x="15290800" y="2758087"/>
          <a:ext cx="889000" cy="26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84596</xdr:rowOff>
    </xdr:from>
    <xdr:to>
      <xdr:col>77</xdr:col>
      <xdr:colOff>95250</xdr:colOff>
      <xdr:row>16</xdr:row>
      <xdr:rowOff>14746</xdr:rowOff>
    </xdr:to>
    <xdr:sp macro="" textlink="">
      <xdr:nvSpPr>
        <xdr:cNvPr id="449" name="フローチャート: 判断 448"/>
        <xdr:cNvSpPr/>
      </xdr:nvSpPr>
      <xdr:spPr>
        <a:xfrm>
          <a:off x="16129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24923</xdr:rowOff>
    </xdr:from>
    <xdr:ext cx="736600" cy="259045"/>
    <xdr:sp macro="" textlink="">
      <xdr:nvSpPr>
        <xdr:cNvPr id="450" name="テキスト ボックス 449"/>
        <xdr:cNvSpPr txBox="1"/>
      </xdr:nvSpPr>
      <xdr:spPr>
        <a:xfrm>
          <a:off x="15798800" y="242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110208</xdr:rowOff>
    </xdr:from>
    <xdr:to>
      <xdr:col>72</xdr:col>
      <xdr:colOff>203200</xdr:colOff>
      <xdr:row>18</xdr:row>
      <xdr:rowOff>27234</xdr:rowOff>
    </xdr:to>
    <xdr:cxnSp macro="">
      <xdr:nvCxnSpPr>
        <xdr:cNvPr id="451" name="直線コネクタ 450"/>
        <xdr:cNvCxnSpPr/>
      </xdr:nvCxnSpPr>
      <xdr:spPr>
        <a:xfrm flipV="1">
          <a:off x="14401800" y="3024858"/>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89958</xdr:rowOff>
    </xdr:from>
    <xdr:to>
      <xdr:col>73</xdr:col>
      <xdr:colOff>44450</xdr:colOff>
      <xdr:row>16</xdr:row>
      <xdr:rowOff>20108</xdr:rowOff>
    </xdr:to>
    <xdr:sp macro="" textlink="">
      <xdr:nvSpPr>
        <xdr:cNvPr id="452" name="フローチャート: 判断 451"/>
        <xdr:cNvSpPr/>
      </xdr:nvSpPr>
      <xdr:spPr>
        <a:xfrm>
          <a:off x="15240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30285</xdr:rowOff>
    </xdr:from>
    <xdr:ext cx="762000" cy="259045"/>
    <xdr:sp macro="" textlink="">
      <xdr:nvSpPr>
        <xdr:cNvPr id="453" name="テキスト ボックス 452"/>
        <xdr:cNvSpPr txBox="1"/>
      </xdr:nvSpPr>
      <xdr:spPr>
        <a:xfrm>
          <a:off x="14909800" y="24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165171</xdr:rowOff>
    </xdr:from>
    <xdr:to>
      <xdr:col>68</xdr:col>
      <xdr:colOff>152400</xdr:colOff>
      <xdr:row>18</xdr:row>
      <xdr:rowOff>27234</xdr:rowOff>
    </xdr:to>
    <xdr:cxnSp macro="">
      <xdr:nvCxnSpPr>
        <xdr:cNvPr id="454" name="直線コネクタ 453"/>
        <xdr:cNvCxnSpPr/>
      </xdr:nvCxnSpPr>
      <xdr:spPr>
        <a:xfrm>
          <a:off x="13512800" y="3079821"/>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87277</xdr:rowOff>
    </xdr:from>
    <xdr:to>
      <xdr:col>68</xdr:col>
      <xdr:colOff>203200</xdr:colOff>
      <xdr:row>16</xdr:row>
      <xdr:rowOff>17427</xdr:rowOff>
    </xdr:to>
    <xdr:sp macro="" textlink="">
      <xdr:nvSpPr>
        <xdr:cNvPr id="455" name="フローチャート: 判断 454"/>
        <xdr:cNvSpPr/>
      </xdr:nvSpPr>
      <xdr:spPr>
        <a:xfrm>
          <a:off x="14351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27604</xdr:rowOff>
    </xdr:from>
    <xdr:ext cx="762000" cy="259045"/>
    <xdr:sp macro="" textlink="">
      <xdr:nvSpPr>
        <xdr:cNvPr id="456" name="テキスト ボックス 455"/>
        <xdr:cNvSpPr txBox="1"/>
      </xdr:nvSpPr>
      <xdr:spPr>
        <a:xfrm>
          <a:off x="14020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167710</xdr:rowOff>
    </xdr:from>
    <xdr:to>
      <xdr:col>64</xdr:col>
      <xdr:colOff>152400</xdr:colOff>
      <xdr:row>16</xdr:row>
      <xdr:rowOff>97860</xdr:rowOff>
    </xdr:to>
    <xdr:sp macro="" textlink="">
      <xdr:nvSpPr>
        <xdr:cNvPr id="457" name="フローチャート: 判断 456"/>
        <xdr:cNvSpPr/>
      </xdr:nvSpPr>
      <xdr:spPr>
        <a:xfrm>
          <a:off x="13462000" y="27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108037</xdr:rowOff>
    </xdr:from>
    <xdr:ext cx="762000" cy="259045"/>
    <xdr:sp macro="" textlink="">
      <xdr:nvSpPr>
        <xdr:cNvPr id="458" name="テキスト ボックス 457"/>
        <xdr:cNvSpPr txBox="1"/>
      </xdr:nvSpPr>
      <xdr:spPr>
        <a:xfrm>
          <a:off x="13131800" y="25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29492</xdr:rowOff>
    </xdr:from>
    <xdr:to>
      <xdr:col>81</xdr:col>
      <xdr:colOff>95250</xdr:colOff>
      <xdr:row>14</xdr:row>
      <xdr:rowOff>131092</xdr:rowOff>
    </xdr:to>
    <xdr:sp macro="" textlink="">
      <xdr:nvSpPr>
        <xdr:cNvPr id="464" name="楕円 463"/>
        <xdr:cNvSpPr/>
      </xdr:nvSpPr>
      <xdr:spPr>
        <a:xfrm>
          <a:off x="16967200" y="24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122219</xdr:rowOff>
    </xdr:from>
    <xdr:ext cx="762000" cy="259045"/>
    <xdr:sp macro="" textlink="">
      <xdr:nvSpPr>
        <xdr:cNvPr id="465" name="将来負担の状況該当値テキスト"/>
        <xdr:cNvSpPr txBox="1"/>
      </xdr:nvSpPr>
      <xdr:spPr>
        <a:xfrm>
          <a:off x="17106900" y="23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135537</xdr:rowOff>
    </xdr:from>
    <xdr:to>
      <xdr:col>77</xdr:col>
      <xdr:colOff>95250</xdr:colOff>
      <xdr:row>16</xdr:row>
      <xdr:rowOff>65687</xdr:rowOff>
    </xdr:to>
    <xdr:sp macro="" textlink="">
      <xdr:nvSpPr>
        <xdr:cNvPr id="466" name="楕円 465"/>
        <xdr:cNvSpPr/>
      </xdr:nvSpPr>
      <xdr:spPr>
        <a:xfrm>
          <a:off x="16129000" y="27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50464</xdr:rowOff>
    </xdr:from>
    <xdr:ext cx="736600" cy="259045"/>
    <xdr:sp macro="" textlink="">
      <xdr:nvSpPr>
        <xdr:cNvPr id="467" name="テキスト ボックス 466"/>
        <xdr:cNvSpPr txBox="1"/>
      </xdr:nvSpPr>
      <xdr:spPr>
        <a:xfrm>
          <a:off x="15798800" y="2793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59408</xdr:rowOff>
    </xdr:from>
    <xdr:to>
      <xdr:col>73</xdr:col>
      <xdr:colOff>44450</xdr:colOff>
      <xdr:row>17</xdr:row>
      <xdr:rowOff>161008</xdr:rowOff>
    </xdr:to>
    <xdr:sp macro="" textlink="">
      <xdr:nvSpPr>
        <xdr:cNvPr id="468" name="楕円 467"/>
        <xdr:cNvSpPr/>
      </xdr:nvSpPr>
      <xdr:spPr>
        <a:xfrm>
          <a:off x="15240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145785</xdr:rowOff>
    </xdr:from>
    <xdr:ext cx="762000" cy="259045"/>
    <xdr:sp macro="" textlink="">
      <xdr:nvSpPr>
        <xdr:cNvPr id="469" name="テキスト ボックス 468"/>
        <xdr:cNvSpPr txBox="1"/>
      </xdr:nvSpPr>
      <xdr:spPr>
        <a:xfrm>
          <a:off x="14909800" y="306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147884</xdr:rowOff>
    </xdr:from>
    <xdr:to>
      <xdr:col>68</xdr:col>
      <xdr:colOff>203200</xdr:colOff>
      <xdr:row>18</xdr:row>
      <xdr:rowOff>78034</xdr:rowOff>
    </xdr:to>
    <xdr:sp macro="" textlink="">
      <xdr:nvSpPr>
        <xdr:cNvPr id="470" name="楕円 469"/>
        <xdr:cNvSpPr/>
      </xdr:nvSpPr>
      <xdr:spPr>
        <a:xfrm>
          <a:off x="14351000" y="30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62811</xdr:rowOff>
    </xdr:from>
    <xdr:ext cx="762000" cy="259045"/>
    <xdr:sp macro="" textlink="">
      <xdr:nvSpPr>
        <xdr:cNvPr id="471" name="テキスト ボックス 470"/>
        <xdr:cNvSpPr txBox="1"/>
      </xdr:nvSpPr>
      <xdr:spPr>
        <a:xfrm>
          <a:off x="14020800" y="314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114371</xdr:rowOff>
    </xdr:from>
    <xdr:to>
      <xdr:col>64</xdr:col>
      <xdr:colOff>152400</xdr:colOff>
      <xdr:row>18</xdr:row>
      <xdr:rowOff>44521</xdr:rowOff>
    </xdr:to>
    <xdr:sp macro="" textlink="">
      <xdr:nvSpPr>
        <xdr:cNvPr id="472" name="楕円 471"/>
        <xdr:cNvSpPr/>
      </xdr:nvSpPr>
      <xdr:spPr>
        <a:xfrm>
          <a:off x="13462000" y="30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29298</xdr:rowOff>
    </xdr:from>
    <xdr:ext cx="762000" cy="259045"/>
    <xdr:sp macro="" textlink="">
      <xdr:nvSpPr>
        <xdr:cNvPr id="473" name="テキスト ボックス 472"/>
        <xdr:cNvSpPr txBox="1"/>
      </xdr:nvSpPr>
      <xdr:spPr>
        <a:xfrm>
          <a:off x="13131800" y="311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35858</xdr:rowOff>
    </xdr:from>
    <xdr:ext cx="9099176" cy="672353"/>
    <xdr:sp macro="" textlink="">
      <xdr:nvSpPr>
        <xdr:cNvPr id="475" name="テキスト ボックス 474">
          <a:extLst>
            <a:ext uri="{FF2B5EF4-FFF2-40B4-BE49-F238E27FC236}">
              <a16:creationId xmlns:a16="http://schemas.microsoft.com/office/drawing/2014/main" id="{B7833EC5-7802-49C9-93AF-5F55205E114C}"/>
            </a:ext>
          </a:extLst>
        </xdr:cNvPr>
        <xdr:cNvSpPr txBox="1"/>
      </xdr:nvSpPr>
      <xdr:spPr>
        <a:xfrm>
          <a:off x="699247" y="4464423"/>
          <a:ext cx="9099176" cy="6723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84,445
80,316
22.14
36,535,457
33,361,368
2,998,184
17,534,365
15,721,212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割合が類似団体平均を上回っている要因として、ごみ収集事業等で直営が残っていることや、高年齢職員が多いことにより給与水準（ラスパイレス指数）が類似団体平均を上回っていることが挙げられる。令和３年度の人件費は前年度と横ばいだが、経常一般財源等歳入合計が増となったため、前年度に比べ</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　今後については業務の民間委託や再任用職員の知識・経験の活用などによる効率的な運営に努め、人件費の抑制を図る。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40</xdr:row>
      <xdr:rowOff>104140</xdr:rowOff>
    </xdr:to>
    <xdr:cxnSp macro="">
      <xdr:nvCxnSpPr>
        <xdr:cNvPr id="66" name="直線コネクタ 65"/>
        <xdr:cNvCxnSpPr/>
      </xdr:nvCxnSpPr>
      <xdr:spPr>
        <a:xfrm flipV="1">
          <a:off x="3987800" y="668020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40</xdr:row>
      <xdr:rowOff>104140</xdr:rowOff>
    </xdr:to>
    <xdr:cxnSp macro="">
      <xdr:nvCxnSpPr>
        <xdr:cNvPr id="69" name="直線コネクタ 68"/>
        <xdr:cNvCxnSpPr/>
      </xdr:nvCxnSpPr>
      <xdr:spPr>
        <a:xfrm>
          <a:off x="3098800" y="67030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xdr:rowOff>
    </xdr:from>
    <xdr:to>
      <xdr:col>15</xdr:col>
      <xdr:colOff>98425</xdr:colOff>
      <xdr:row>39</xdr:row>
      <xdr:rowOff>138430</xdr:rowOff>
    </xdr:to>
    <xdr:cxnSp macro="">
      <xdr:nvCxnSpPr>
        <xdr:cNvPr id="72" name="直線コネクタ 71"/>
        <xdr:cNvCxnSpPr/>
      </xdr:nvCxnSpPr>
      <xdr:spPr>
        <a:xfrm flipV="1">
          <a:off x="2209800" y="6703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138430</xdr:rowOff>
    </xdr:to>
    <xdr:cxnSp macro="">
      <xdr:nvCxnSpPr>
        <xdr:cNvPr id="75" name="直線コネクタ 74"/>
        <xdr:cNvCxnSpPr/>
      </xdr:nvCxnSpPr>
      <xdr:spPr>
        <a:xfrm>
          <a:off x="1320800" y="659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53340</xdr:rowOff>
    </xdr:from>
    <xdr:to>
      <xdr:col>20</xdr:col>
      <xdr:colOff>38100</xdr:colOff>
      <xdr:row>40</xdr:row>
      <xdr:rowOff>154940</xdr:rowOff>
    </xdr:to>
    <xdr:sp macro="" textlink="">
      <xdr:nvSpPr>
        <xdr:cNvPr id="87" name="楕円 86"/>
        <xdr:cNvSpPr/>
      </xdr:nvSpPr>
      <xdr:spPr>
        <a:xfrm>
          <a:off x="3937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139717</xdr:rowOff>
    </xdr:from>
    <xdr:ext cx="736600" cy="259045"/>
    <xdr:sp macro="" textlink="">
      <xdr:nvSpPr>
        <xdr:cNvPr id="88" name="テキスト ボックス 87"/>
        <xdr:cNvSpPr txBox="1"/>
      </xdr:nvSpPr>
      <xdr:spPr>
        <a:xfrm>
          <a:off x="3606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137160</xdr:rowOff>
    </xdr:from>
    <xdr:to>
      <xdr:col>15</xdr:col>
      <xdr:colOff>149225</xdr:colOff>
      <xdr:row>39</xdr:row>
      <xdr:rowOff>67310</xdr:rowOff>
    </xdr:to>
    <xdr:sp macro="" textlink="">
      <xdr:nvSpPr>
        <xdr:cNvPr id="89" name="楕円 88"/>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52087</xdr:rowOff>
    </xdr:from>
    <xdr:ext cx="762000" cy="259045"/>
    <xdr:sp macro="" textlink="">
      <xdr:nvSpPr>
        <xdr:cNvPr id="90" name="テキスト ボックス 89"/>
        <xdr:cNvSpPr txBox="1"/>
      </xdr:nvSpPr>
      <xdr:spPr>
        <a:xfrm>
          <a:off x="2717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令和３年度においては、ふるさと納税件数の減による委託料の減により、前年度に比べ、</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今後民間委託化を進めていく中で、人件費から委託料へのシフトが起こることが予想されるため、行政サービスの水準を低下させることなく、最適な手法により民間活力の積極的な活用を図る。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80736</xdr:rowOff>
    </xdr:from>
    <xdr:to>
      <xdr:col>82</xdr:col>
      <xdr:colOff>107950</xdr:colOff>
      <xdr:row>19</xdr:row>
      <xdr:rowOff>9978</xdr:rowOff>
    </xdr:to>
    <xdr:cxnSp macro="">
      <xdr:nvCxnSpPr>
        <xdr:cNvPr id="129" name="直線コネクタ 128"/>
        <xdr:cNvCxnSpPr/>
      </xdr:nvCxnSpPr>
      <xdr:spPr>
        <a:xfrm flipV="1">
          <a:off x="15671800" y="2995386"/>
          <a:ext cx="8382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9978</xdr:rowOff>
    </xdr:from>
    <xdr:to>
      <xdr:col>78</xdr:col>
      <xdr:colOff>69850</xdr:colOff>
      <xdr:row>19</xdr:row>
      <xdr:rowOff>31750</xdr:rowOff>
    </xdr:to>
    <xdr:cxnSp macro="">
      <xdr:nvCxnSpPr>
        <xdr:cNvPr id="132" name="直線コネクタ 131"/>
        <xdr:cNvCxnSpPr/>
      </xdr:nvCxnSpPr>
      <xdr:spPr>
        <a:xfrm flipV="1">
          <a:off x="14782800" y="3267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33" name="フローチャート: 判断 132"/>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34" name="テキスト ボックス 133"/>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19</xdr:row>
      <xdr:rowOff>31750</xdr:rowOff>
    </xdr:to>
    <xdr:cxnSp macro="">
      <xdr:nvCxnSpPr>
        <xdr:cNvPr id="135" name="直線コネクタ 134"/>
        <xdr:cNvCxnSpPr/>
      </xdr:nvCxnSpPr>
      <xdr:spPr>
        <a:xfrm>
          <a:off x="13893800" y="3180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152598</xdr:rowOff>
    </xdr:from>
    <xdr:ext cx="762000" cy="259045"/>
    <xdr:sp macro="" textlink="">
      <xdr:nvSpPr>
        <xdr:cNvPr id="137" name="テキスト ボックス 136"/>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19</xdr:row>
      <xdr:rowOff>20864</xdr:rowOff>
    </xdr:to>
    <xdr:cxnSp macro="">
      <xdr:nvCxnSpPr>
        <xdr:cNvPr id="138" name="直線コネクタ 137"/>
        <xdr:cNvCxnSpPr/>
      </xdr:nvCxnSpPr>
      <xdr:spPr>
        <a:xfrm flipV="1">
          <a:off x="13004800" y="3180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168729</xdr:rowOff>
    </xdr:from>
    <xdr:to>
      <xdr:col>69</xdr:col>
      <xdr:colOff>142875</xdr:colOff>
      <xdr:row>17</xdr:row>
      <xdr:rowOff>98879</xdr:rowOff>
    </xdr:to>
    <xdr:sp macro="" textlink="">
      <xdr:nvSpPr>
        <xdr:cNvPr id="139" name="フローチャート: 判断 138"/>
        <xdr:cNvSpPr/>
      </xdr:nvSpPr>
      <xdr:spPr>
        <a:xfrm>
          <a:off x="13843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109056</xdr:rowOff>
    </xdr:from>
    <xdr:ext cx="762000" cy="259045"/>
    <xdr:sp macro="" textlink="">
      <xdr:nvSpPr>
        <xdr:cNvPr id="140" name="テキスト ボックス 139"/>
        <xdr:cNvSpPr txBox="1"/>
      </xdr:nvSpPr>
      <xdr:spPr>
        <a:xfrm>
          <a:off x="13512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41" name="フローチャート: 判断 140"/>
        <xdr:cNvSpPr/>
      </xdr:nvSpPr>
      <xdr:spPr>
        <a:xfrm>
          <a:off x="12954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87284</xdr:rowOff>
    </xdr:from>
    <xdr:ext cx="762000" cy="259045"/>
    <xdr:sp macro="" textlink="">
      <xdr:nvSpPr>
        <xdr:cNvPr id="142" name="テキスト ボックス 141"/>
        <xdr:cNvSpPr txBox="1"/>
      </xdr:nvSpPr>
      <xdr:spPr>
        <a:xfrm>
          <a:off x="12623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48" name="楕円 147"/>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2013</xdr:rowOff>
    </xdr:from>
    <xdr:ext cx="762000" cy="259045"/>
    <xdr:sp macro="" textlink="">
      <xdr:nvSpPr>
        <xdr:cNvPr id="149" name="物件費該当値テキスト"/>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130629</xdr:rowOff>
    </xdr:from>
    <xdr:to>
      <xdr:col>78</xdr:col>
      <xdr:colOff>120650</xdr:colOff>
      <xdr:row>19</xdr:row>
      <xdr:rowOff>60778</xdr:rowOff>
    </xdr:to>
    <xdr:sp macro="" textlink="">
      <xdr:nvSpPr>
        <xdr:cNvPr id="150" name="楕円 149"/>
        <xdr:cNvSpPr/>
      </xdr:nvSpPr>
      <xdr:spPr>
        <a:xfrm>
          <a:off x="15621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45555</xdr:rowOff>
    </xdr:from>
    <xdr:ext cx="736600" cy="259045"/>
    <xdr:sp macro="" textlink="">
      <xdr:nvSpPr>
        <xdr:cNvPr id="151" name="テキスト ボックス 150"/>
        <xdr:cNvSpPr txBox="1"/>
      </xdr:nvSpPr>
      <xdr:spPr>
        <a:xfrm>
          <a:off x="15290800" y="330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2" name="楕円 151"/>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3" name="テキスト ボックス 152"/>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4" name="楕円 153"/>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55" name="テキスト ボックス 154"/>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141514</xdr:rowOff>
    </xdr:from>
    <xdr:to>
      <xdr:col>65</xdr:col>
      <xdr:colOff>53975</xdr:colOff>
      <xdr:row>19</xdr:row>
      <xdr:rowOff>71664</xdr:rowOff>
    </xdr:to>
    <xdr:sp macro="" textlink="">
      <xdr:nvSpPr>
        <xdr:cNvPr id="156" name="楕円 155"/>
        <xdr:cNvSpPr/>
      </xdr:nvSpPr>
      <xdr:spPr>
        <a:xfrm>
          <a:off x="12954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56441</xdr:rowOff>
    </xdr:from>
    <xdr:ext cx="762000" cy="259045"/>
    <xdr:sp macro="" textlink="">
      <xdr:nvSpPr>
        <xdr:cNvPr id="157" name="テキスト ボックス 156"/>
        <xdr:cNvSpPr txBox="1"/>
      </xdr:nvSpPr>
      <xdr:spPr>
        <a:xfrm>
          <a:off x="12623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令和３年度においては、障害者介護給付費等給付事業費、地域型保育給付費交付事業費等が増となったが、経常一般財源等歳入合計がそれを上回る増であったため、前年度に比べ</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　扶助費に係る経常収支比率は類似団体平均と同等であるが、今後も生活保護費において就労支援プログラムを活用するとともにハローワークと連携し、生活保護受給者の社会的自立を進める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143328</xdr:rowOff>
    </xdr:to>
    <xdr:cxnSp macro="">
      <xdr:nvCxnSpPr>
        <xdr:cNvPr id="192" name="直線コネクタ 191"/>
        <xdr:cNvCxnSpPr/>
      </xdr:nvCxnSpPr>
      <xdr:spPr>
        <a:xfrm flipV="1">
          <a:off x="3987800" y="96574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102507</xdr:rowOff>
    </xdr:to>
    <xdr:cxnSp macro="">
      <xdr:nvCxnSpPr>
        <xdr:cNvPr id="195" name="直線コネクタ 194"/>
        <xdr:cNvCxnSpPr/>
      </xdr:nvCxnSpPr>
      <xdr:spPr>
        <a:xfrm flipV="1">
          <a:off x="3098800" y="9744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96" name="フローチャート: 判断 195"/>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97" name="テキスト ボックス 196"/>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102507</xdr:rowOff>
    </xdr:to>
    <xdr:cxnSp macro="">
      <xdr:nvCxnSpPr>
        <xdr:cNvPr id="198" name="直線コネクタ 197"/>
        <xdr:cNvCxnSpPr/>
      </xdr:nvCxnSpPr>
      <xdr:spPr>
        <a:xfrm>
          <a:off x="2209800" y="9788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9" name="フローチャート: 判断 198"/>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00" name="テキスト ボックス 199"/>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15422</xdr:rowOff>
    </xdr:to>
    <xdr:cxnSp macro="">
      <xdr:nvCxnSpPr>
        <xdr:cNvPr id="201" name="直線コネクタ 200"/>
        <xdr:cNvCxnSpPr/>
      </xdr:nvCxnSpPr>
      <xdr:spPr>
        <a:xfrm>
          <a:off x="1320800" y="969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04" name="フローチャート: 判断 203"/>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05" name="テキスト ボックス 204"/>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11" name="楕円 210"/>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21970</xdr:rowOff>
    </xdr:from>
    <xdr:ext cx="762000" cy="259045"/>
    <xdr:sp macro="" textlink="">
      <xdr:nvSpPr>
        <xdr:cNvPr id="212" name="扶助費該当値テキスト"/>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3" name="楕円 212"/>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4" name="テキスト ボックス 213"/>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5" name="楕円 214"/>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6" name="テキスト ボックス 215"/>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7" name="楕円 216"/>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8" name="テキスト ボックス 217"/>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9" name="楕円 218"/>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20" name="テキスト ボックス 219"/>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については、医療機関受診件数の増や高齢化の進行に伴う国保・後期・介護保険への繰出金が増となった一方、旧消防本部庁舎解体事業費、産業振興事業費が減となったため、結果として横ばい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今後も引き続き、介護保険及び国民健康保険事業について、保険料の適正化などにより、税収を主な財源とする普通会計の負担額を減らしていくよう努める。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20865</xdr:rowOff>
    </xdr:from>
    <xdr:to>
      <xdr:col>82</xdr:col>
      <xdr:colOff>107950</xdr:colOff>
      <xdr:row>55</xdr:row>
      <xdr:rowOff>42635</xdr:rowOff>
    </xdr:to>
    <xdr:cxnSp macro="">
      <xdr:nvCxnSpPr>
        <xdr:cNvPr id="255" name="直線コネクタ 254"/>
        <xdr:cNvCxnSpPr/>
      </xdr:nvCxnSpPr>
      <xdr:spPr>
        <a:xfrm flipV="1">
          <a:off x="15671800" y="94506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42635</xdr:rowOff>
    </xdr:from>
    <xdr:to>
      <xdr:col>78</xdr:col>
      <xdr:colOff>69850</xdr:colOff>
      <xdr:row>59</xdr:row>
      <xdr:rowOff>31750</xdr:rowOff>
    </xdr:to>
    <xdr:cxnSp macro="">
      <xdr:nvCxnSpPr>
        <xdr:cNvPr id="258" name="直線コネクタ 257"/>
        <xdr:cNvCxnSpPr/>
      </xdr:nvCxnSpPr>
      <xdr:spPr>
        <a:xfrm flipV="1">
          <a:off x="14782800" y="9472385"/>
          <a:ext cx="889000" cy="67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27215</xdr:rowOff>
    </xdr:from>
    <xdr:to>
      <xdr:col>78</xdr:col>
      <xdr:colOff>120650</xdr:colOff>
      <xdr:row>56</xdr:row>
      <xdr:rowOff>128815</xdr:rowOff>
    </xdr:to>
    <xdr:sp macro="" textlink="">
      <xdr:nvSpPr>
        <xdr:cNvPr id="259" name="フローチャート: 判断 258"/>
        <xdr:cNvSpPr/>
      </xdr:nvSpPr>
      <xdr:spPr>
        <a:xfrm>
          <a:off x="15621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113592</xdr:rowOff>
    </xdr:from>
    <xdr:ext cx="736600" cy="259045"/>
    <xdr:sp macro="" textlink="">
      <xdr:nvSpPr>
        <xdr:cNvPr id="260" name="テキスト ボックス 259"/>
        <xdr:cNvSpPr txBox="1"/>
      </xdr:nvSpPr>
      <xdr:spPr>
        <a:xfrm>
          <a:off x="15290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31750</xdr:rowOff>
    </xdr:to>
    <xdr:cxnSp macro="">
      <xdr:nvCxnSpPr>
        <xdr:cNvPr id="261" name="直線コネクタ 260"/>
        <xdr:cNvCxnSpPr/>
      </xdr:nvCxnSpPr>
      <xdr:spPr>
        <a:xfrm>
          <a:off x="13893800" y="1012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62" name="フローチャート: 判断 261"/>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63" name="テキスト ボックス 262"/>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60</xdr:row>
      <xdr:rowOff>1815</xdr:rowOff>
    </xdr:to>
    <xdr:cxnSp macro="">
      <xdr:nvCxnSpPr>
        <xdr:cNvPr id="264" name="直線コネクタ 263"/>
        <xdr:cNvCxnSpPr/>
      </xdr:nvCxnSpPr>
      <xdr:spPr>
        <a:xfrm flipV="1">
          <a:off x="13004800" y="10125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7" name="フローチャート: 判断 266"/>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8" name="テキスト ボックス 267"/>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74" name="楕円 273"/>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75" name="その他該当値テキスト"/>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76" name="楕円 275"/>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77" name="テキスト ボックス 276"/>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8" name="楕円 277"/>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9" name="テキスト ボックス 278"/>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80" name="楕円 279"/>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81" name="テキスト ボックス 280"/>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122465</xdr:rowOff>
    </xdr:from>
    <xdr:to>
      <xdr:col>65</xdr:col>
      <xdr:colOff>53975</xdr:colOff>
      <xdr:row>60</xdr:row>
      <xdr:rowOff>52615</xdr:rowOff>
    </xdr:to>
    <xdr:sp macro="" textlink="">
      <xdr:nvSpPr>
        <xdr:cNvPr id="282" name="楕円 281"/>
        <xdr:cNvSpPr/>
      </xdr:nvSpPr>
      <xdr:spPr>
        <a:xfrm>
          <a:off x="12954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37392</xdr:rowOff>
    </xdr:from>
    <xdr:ext cx="762000" cy="259045"/>
    <xdr:sp macro="" textlink="">
      <xdr:nvSpPr>
        <xdr:cNvPr id="283" name="テキスト ボックス 282"/>
        <xdr:cNvSpPr txBox="1"/>
      </xdr:nvSpPr>
      <xdr:spPr>
        <a:xfrm>
          <a:off x="12623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令和３年度は高座清掃施設組合負担金が増になったことにより、</a:t>
          </a:r>
          <a:r>
            <a:rPr kumimoji="1" lang="en-US" altLang="ja-JP" sz="1100" baseline="0">
              <a:latin typeface="ＭＳ Ｐゴシック" panose="020B0600070205080204" pitchFamily="50" charset="-128"/>
              <a:ea typeface="ＭＳ Ｐゴシック" panose="020B0600070205080204" pitchFamily="50" charset="-128"/>
            </a:rPr>
            <a:t>0.1</a:t>
          </a:r>
          <a:r>
            <a:rPr kumimoji="1" lang="ja-JP" altLang="en-US" sz="1100" baseline="0">
              <a:latin typeface="ＭＳ Ｐゴシック" panose="020B0600070205080204" pitchFamily="50" charset="-128"/>
              <a:ea typeface="ＭＳ Ｐゴシック" panose="020B0600070205080204" pitchFamily="50" charset="-128"/>
            </a:rPr>
            <a:t>ポイント増となった。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今後は運営管理の効率化により、補助金等の多くを占めている一部事業組合に対する負担金の低減に努める。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140716</xdr:rowOff>
    </xdr:to>
    <xdr:cxnSp macro="">
      <xdr:nvCxnSpPr>
        <xdr:cNvPr id="313" name="直線コネクタ 312"/>
        <xdr:cNvCxnSpPr/>
      </xdr:nvCxnSpPr>
      <xdr:spPr>
        <a:xfrm>
          <a:off x="15671800" y="6308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36</xdr:row>
      <xdr:rowOff>136144</xdr:rowOff>
    </xdr:to>
    <xdr:cxnSp macro="">
      <xdr:nvCxnSpPr>
        <xdr:cNvPr id="316" name="直線コネクタ 315"/>
        <xdr:cNvCxnSpPr/>
      </xdr:nvCxnSpPr>
      <xdr:spPr>
        <a:xfrm>
          <a:off x="14782800" y="602488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7" name="フローチャート: 判断 316"/>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8" name="テキスト ボックス 317"/>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74422</xdr:rowOff>
    </xdr:to>
    <xdr:cxnSp macro="">
      <xdr:nvCxnSpPr>
        <xdr:cNvPr id="319" name="直線コネクタ 318"/>
        <xdr:cNvCxnSpPr/>
      </xdr:nvCxnSpPr>
      <xdr:spPr>
        <a:xfrm flipV="1">
          <a:off x="13893800" y="60248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20" name="フローチャート: 判断 319"/>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21" name="テキスト ボックス 320"/>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101854</xdr:rowOff>
    </xdr:to>
    <xdr:cxnSp macro="">
      <xdr:nvCxnSpPr>
        <xdr:cNvPr id="322" name="直線コネクタ 321"/>
        <xdr:cNvCxnSpPr/>
      </xdr:nvCxnSpPr>
      <xdr:spPr>
        <a:xfrm flipV="1">
          <a:off x="13004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3" name="フローチャート: 判断 322"/>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4" name="テキスト ボックス 323"/>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5" name="フローチャート: 判断 324"/>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6" name="テキスト ボックス 325"/>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32" name="楕円 331"/>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33" name="補助費等該当値テキスト"/>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34" name="楕円 333"/>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35" name="テキスト ボックス 334"/>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6" name="楕円 335"/>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7" name="テキスト ボックス 336"/>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8" name="楕円 337"/>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9" name="テキスト ボックス 338"/>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40" name="楕円 339"/>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41" name="テキスト ボックス 340"/>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公債費割合は利子変更による利子の減により、前年度を</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ポイント下回り、類似団体を</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今後も引き続き、元利償還金の推移を的確に推計し、市の全会計でプライマリーバランスの黒字を維持していく。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161289</xdr:rowOff>
    </xdr:to>
    <xdr:cxnSp macro="">
      <xdr:nvCxnSpPr>
        <xdr:cNvPr id="374" name="直線コネクタ 373"/>
        <xdr:cNvCxnSpPr/>
      </xdr:nvCxnSpPr>
      <xdr:spPr>
        <a:xfrm flipV="1">
          <a:off x="3987800" y="12913360"/>
          <a:ext cx="8382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161289</xdr:rowOff>
    </xdr:to>
    <xdr:cxnSp macro="">
      <xdr:nvCxnSpPr>
        <xdr:cNvPr id="377" name="直線コネクタ 376"/>
        <xdr:cNvCxnSpPr/>
      </xdr:nvCxnSpPr>
      <xdr:spPr>
        <a:xfrm>
          <a:off x="3098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78" name="フローチャート: 判断 377"/>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79" name="テキスト ボックス 378"/>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138430</xdr:rowOff>
    </xdr:to>
    <xdr:cxnSp macro="">
      <xdr:nvCxnSpPr>
        <xdr:cNvPr id="380" name="直線コネクタ 379"/>
        <xdr:cNvCxnSpPr/>
      </xdr:nvCxnSpPr>
      <xdr:spPr>
        <a:xfrm>
          <a:off x="2209800" y="12981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1" name="フローチャート: 判断 380"/>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2" name="テキスト ボックス 381"/>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123190</xdr:rowOff>
    </xdr:to>
    <xdr:cxnSp macro="">
      <xdr:nvCxnSpPr>
        <xdr:cNvPr id="383" name="直線コネクタ 382"/>
        <xdr:cNvCxnSpPr/>
      </xdr:nvCxnSpPr>
      <xdr:spPr>
        <a:xfrm>
          <a:off x="1320800" y="12974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80011</xdr:rowOff>
    </xdr:from>
    <xdr:to>
      <xdr:col>11</xdr:col>
      <xdr:colOff>60325</xdr:colOff>
      <xdr:row>78</xdr:row>
      <xdr:rowOff>10161</xdr:rowOff>
    </xdr:to>
    <xdr:sp macro="" textlink="">
      <xdr:nvSpPr>
        <xdr:cNvPr id="384" name="フローチャート: 判断 383"/>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85" name="テキスト ボックス 384"/>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86" name="フローチャート: 判断 385"/>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87" name="テキスト ボックス 386"/>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3" name="楕円 392"/>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4"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5" name="楕円 394"/>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6" name="テキスト ボックス 395"/>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7" name="楕円 396"/>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8" name="テキスト ボックス 397"/>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9" name="楕円 398"/>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400" name="テキスト ボックス 399"/>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401" name="楕円 400"/>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402" name="テキスト ボックス 401"/>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公債費以外の割合が類似団体を上回っているのは主に人件費と扶助費が高いためである。その要因はそれぞれの項目のとおりである。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80</xdr:row>
      <xdr:rowOff>90424</xdr:rowOff>
    </xdr:to>
    <xdr:cxnSp macro="">
      <xdr:nvCxnSpPr>
        <xdr:cNvPr id="433" name="直線コネクタ 432"/>
        <xdr:cNvCxnSpPr/>
      </xdr:nvCxnSpPr>
      <xdr:spPr>
        <a:xfrm flipV="1">
          <a:off x="15671800" y="13481813"/>
          <a:ext cx="8382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170435</xdr:rowOff>
    </xdr:from>
    <xdr:to>
      <xdr:col>78</xdr:col>
      <xdr:colOff>69850</xdr:colOff>
      <xdr:row>80</xdr:row>
      <xdr:rowOff>90424</xdr:rowOff>
    </xdr:to>
    <xdr:cxnSp macro="">
      <xdr:nvCxnSpPr>
        <xdr:cNvPr id="436" name="直線コネクタ 435"/>
        <xdr:cNvCxnSpPr/>
      </xdr:nvCxnSpPr>
      <xdr:spPr>
        <a:xfrm>
          <a:off x="14782800" y="137149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7" name="フローチャート: 判断 436"/>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8" name="テキスト ボックス 437"/>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170435</xdr:rowOff>
    </xdr:from>
    <xdr:to>
      <xdr:col>73</xdr:col>
      <xdr:colOff>180975</xdr:colOff>
      <xdr:row>80</xdr:row>
      <xdr:rowOff>30987</xdr:rowOff>
    </xdr:to>
    <xdr:cxnSp macro="">
      <xdr:nvCxnSpPr>
        <xdr:cNvPr id="439" name="直線コネクタ 438"/>
        <xdr:cNvCxnSpPr/>
      </xdr:nvCxnSpPr>
      <xdr:spPr>
        <a:xfrm flipV="1">
          <a:off x="13893800" y="137149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40" name="フローチャート: 判断 439"/>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41" name="テキスト ボックス 440"/>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80</xdr:row>
      <xdr:rowOff>30987</xdr:rowOff>
    </xdr:to>
    <xdr:cxnSp macro="">
      <xdr:nvCxnSpPr>
        <xdr:cNvPr id="442" name="直線コネクタ 441"/>
        <xdr:cNvCxnSpPr/>
      </xdr:nvCxnSpPr>
      <xdr:spPr>
        <a:xfrm>
          <a:off x="13004800" y="137058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5" name="フローチャート: 判断 444"/>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46" name="テキスト ボックス 445"/>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52" name="楕円 451"/>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53" name="公債費以外該当値テキスト"/>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39624</xdr:rowOff>
    </xdr:from>
    <xdr:to>
      <xdr:col>78</xdr:col>
      <xdr:colOff>120650</xdr:colOff>
      <xdr:row>80</xdr:row>
      <xdr:rowOff>141224</xdr:rowOff>
    </xdr:to>
    <xdr:sp macro="" textlink="">
      <xdr:nvSpPr>
        <xdr:cNvPr id="454" name="楕円 453"/>
        <xdr:cNvSpPr/>
      </xdr:nvSpPr>
      <xdr:spPr>
        <a:xfrm>
          <a:off x="15621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126001</xdr:rowOff>
    </xdr:from>
    <xdr:ext cx="736600" cy="259045"/>
    <xdr:sp macro="" textlink="">
      <xdr:nvSpPr>
        <xdr:cNvPr id="455" name="テキスト ボックス 454"/>
        <xdr:cNvSpPr txBox="1"/>
      </xdr:nvSpPr>
      <xdr:spPr>
        <a:xfrm>
          <a:off x="15290800" y="1384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119635</xdr:rowOff>
    </xdr:from>
    <xdr:to>
      <xdr:col>74</xdr:col>
      <xdr:colOff>31750</xdr:colOff>
      <xdr:row>80</xdr:row>
      <xdr:rowOff>49785</xdr:rowOff>
    </xdr:to>
    <xdr:sp macro="" textlink="">
      <xdr:nvSpPr>
        <xdr:cNvPr id="456" name="楕円 455"/>
        <xdr:cNvSpPr/>
      </xdr:nvSpPr>
      <xdr:spPr>
        <a:xfrm>
          <a:off x="14732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34562</xdr:rowOff>
    </xdr:from>
    <xdr:ext cx="762000" cy="259045"/>
    <xdr:sp macro="" textlink="">
      <xdr:nvSpPr>
        <xdr:cNvPr id="457" name="テキスト ボックス 456"/>
        <xdr:cNvSpPr txBox="1"/>
      </xdr:nvSpPr>
      <xdr:spPr>
        <a:xfrm>
          <a:off x="14401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151637</xdr:rowOff>
    </xdr:from>
    <xdr:to>
      <xdr:col>69</xdr:col>
      <xdr:colOff>142875</xdr:colOff>
      <xdr:row>80</xdr:row>
      <xdr:rowOff>81787</xdr:rowOff>
    </xdr:to>
    <xdr:sp macro="" textlink="">
      <xdr:nvSpPr>
        <xdr:cNvPr id="458" name="楕円 457"/>
        <xdr:cNvSpPr/>
      </xdr:nvSpPr>
      <xdr:spPr>
        <a:xfrm>
          <a:off x="13843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66564</xdr:rowOff>
    </xdr:from>
    <xdr:ext cx="762000" cy="259045"/>
    <xdr:sp macro="" textlink="">
      <xdr:nvSpPr>
        <xdr:cNvPr id="459" name="テキスト ボックス 458"/>
        <xdr:cNvSpPr txBox="1"/>
      </xdr:nvSpPr>
      <xdr:spPr>
        <a:xfrm>
          <a:off x="13512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60" name="楕円 459"/>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61" name="テキスト ボックス 460"/>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133461</xdr:rowOff>
    </xdr:from>
    <xdr:to>
      <xdr:col>29</xdr:col>
      <xdr:colOff>127000</xdr:colOff>
      <xdr:row>17</xdr:row>
      <xdr:rowOff>141772</xdr:rowOff>
    </xdr:to>
    <xdr:cxnSp macro="">
      <xdr:nvCxnSpPr>
        <xdr:cNvPr id="52" name="直線コネクタ 51"/>
        <xdr:cNvCxnSpPr/>
      </xdr:nvCxnSpPr>
      <xdr:spPr bwMode="auto">
        <a:xfrm flipV="1">
          <a:off x="5003800" y="3095736"/>
          <a:ext cx="647700" cy="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141772</xdr:rowOff>
    </xdr:from>
    <xdr:to>
      <xdr:col>26</xdr:col>
      <xdr:colOff>50800</xdr:colOff>
      <xdr:row>18</xdr:row>
      <xdr:rowOff>7388</xdr:rowOff>
    </xdr:to>
    <xdr:cxnSp macro="">
      <xdr:nvCxnSpPr>
        <xdr:cNvPr id="55" name="直線コネクタ 54"/>
        <xdr:cNvCxnSpPr/>
      </xdr:nvCxnSpPr>
      <xdr:spPr bwMode="auto">
        <a:xfrm flipV="1">
          <a:off x="4305300" y="3104047"/>
          <a:ext cx="698500" cy="3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156058</xdr:rowOff>
    </xdr:from>
    <xdr:to>
      <xdr:col>26</xdr:col>
      <xdr:colOff>101600</xdr:colOff>
      <xdr:row>17</xdr:row>
      <xdr:rowOff>86208</xdr:rowOff>
    </xdr:to>
    <xdr:sp macro="" textlink="">
      <xdr:nvSpPr>
        <xdr:cNvPr id="56" name="フローチャート: 判断 55"/>
        <xdr:cNvSpPr/>
      </xdr:nvSpPr>
      <xdr:spPr bwMode="auto">
        <a:xfrm>
          <a:off x="49530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96385</xdr:rowOff>
    </xdr:from>
    <xdr:ext cx="736600" cy="259045"/>
    <xdr:sp macro="" textlink="">
      <xdr:nvSpPr>
        <xdr:cNvPr id="57" name="テキスト ボックス 56"/>
        <xdr:cNvSpPr txBox="1"/>
      </xdr:nvSpPr>
      <xdr:spPr>
        <a:xfrm>
          <a:off x="4622800" y="2715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148940</xdr:rowOff>
    </xdr:from>
    <xdr:to>
      <xdr:col>22</xdr:col>
      <xdr:colOff>114300</xdr:colOff>
      <xdr:row>18</xdr:row>
      <xdr:rowOff>7388</xdr:rowOff>
    </xdr:to>
    <xdr:cxnSp macro="">
      <xdr:nvCxnSpPr>
        <xdr:cNvPr id="58" name="直線コネクタ 57"/>
        <xdr:cNvCxnSpPr/>
      </xdr:nvCxnSpPr>
      <xdr:spPr bwMode="auto">
        <a:xfrm>
          <a:off x="3606800" y="3111215"/>
          <a:ext cx="698500" cy="29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11533</xdr:rowOff>
    </xdr:from>
    <xdr:to>
      <xdr:col>22</xdr:col>
      <xdr:colOff>165100</xdr:colOff>
      <xdr:row>17</xdr:row>
      <xdr:rowOff>113133</xdr:rowOff>
    </xdr:to>
    <xdr:sp macro="" textlink="">
      <xdr:nvSpPr>
        <xdr:cNvPr id="59" name="フローチャート: 判断 58"/>
        <xdr:cNvSpPr/>
      </xdr:nvSpPr>
      <xdr:spPr bwMode="auto">
        <a:xfrm>
          <a:off x="42545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123310</xdr:rowOff>
    </xdr:from>
    <xdr:ext cx="762000" cy="259045"/>
    <xdr:sp macro="" textlink="">
      <xdr:nvSpPr>
        <xdr:cNvPr id="60" name="テキスト ボックス 59"/>
        <xdr:cNvSpPr txBox="1"/>
      </xdr:nvSpPr>
      <xdr:spPr>
        <a:xfrm>
          <a:off x="3924300" y="274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148940</xdr:rowOff>
    </xdr:from>
    <xdr:to>
      <xdr:col>18</xdr:col>
      <xdr:colOff>177800</xdr:colOff>
      <xdr:row>17</xdr:row>
      <xdr:rowOff>161644</xdr:rowOff>
    </xdr:to>
    <xdr:cxnSp macro="">
      <xdr:nvCxnSpPr>
        <xdr:cNvPr id="61" name="直線コネクタ 60"/>
        <xdr:cNvCxnSpPr/>
      </xdr:nvCxnSpPr>
      <xdr:spPr bwMode="auto">
        <a:xfrm flipV="1">
          <a:off x="2908300" y="3111215"/>
          <a:ext cx="698500" cy="1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31944</xdr:rowOff>
    </xdr:from>
    <xdr:to>
      <xdr:col>19</xdr:col>
      <xdr:colOff>38100</xdr:colOff>
      <xdr:row>17</xdr:row>
      <xdr:rowOff>133544</xdr:rowOff>
    </xdr:to>
    <xdr:sp macro="" textlink="">
      <xdr:nvSpPr>
        <xdr:cNvPr id="62" name="フローチャート: 判断 61"/>
        <xdr:cNvSpPr/>
      </xdr:nvSpPr>
      <xdr:spPr bwMode="auto">
        <a:xfrm>
          <a:off x="3556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143721</xdr:rowOff>
    </xdr:from>
    <xdr:ext cx="762000" cy="259045"/>
    <xdr:sp macro="" textlink="">
      <xdr:nvSpPr>
        <xdr:cNvPr id="63" name="テキスト ボックス 62"/>
        <xdr:cNvSpPr txBox="1"/>
      </xdr:nvSpPr>
      <xdr:spPr>
        <a:xfrm>
          <a:off x="3225800" y="2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49563</xdr:rowOff>
    </xdr:from>
    <xdr:to>
      <xdr:col>15</xdr:col>
      <xdr:colOff>101600</xdr:colOff>
      <xdr:row>17</xdr:row>
      <xdr:rowOff>151163</xdr:rowOff>
    </xdr:to>
    <xdr:sp macro="" textlink="">
      <xdr:nvSpPr>
        <xdr:cNvPr id="64" name="フローチャート: 判断 63"/>
        <xdr:cNvSpPr/>
      </xdr:nvSpPr>
      <xdr:spPr bwMode="auto">
        <a:xfrm>
          <a:off x="2857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161340</xdr:rowOff>
    </xdr:from>
    <xdr:ext cx="762000" cy="259045"/>
    <xdr:sp macro="" textlink="">
      <xdr:nvSpPr>
        <xdr:cNvPr id="65" name="テキスト ボックス 64"/>
        <xdr:cNvSpPr txBox="1"/>
      </xdr:nvSpPr>
      <xdr:spPr>
        <a:xfrm>
          <a:off x="2527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82661</xdr:rowOff>
    </xdr:from>
    <xdr:to>
      <xdr:col>29</xdr:col>
      <xdr:colOff>177800</xdr:colOff>
      <xdr:row>18</xdr:row>
      <xdr:rowOff>12811</xdr:rowOff>
    </xdr:to>
    <xdr:sp macro="" textlink="">
      <xdr:nvSpPr>
        <xdr:cNvPr id="71" name="楕円 70"/>
        <xdr:cNvSpPr/>
      </xdr:nvSpPr>
      <xdr:spPr bwMode="auto">
        <a:xfrm>
          <a:off x="5600700" y="3044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54738</xdr:rowOff>
    </xdr:from>
    <xdr:ext cx="762000" cy="259045"/>
    <xdr:sp macro="" textlink="">
      <xdr:nvSpPr>
        <xdr:cNvPr id="72" name="人口1人当たり決算額の推移該当値テキスト130"/>
        <xdr:cNvSpPr txBox="1"/>
      </xdr:nvSpPr>
      <xdr:spPr>
        <a:xfrm>
          <a:off x="5740400" y="301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90972</xdr:rowOff>
    </xdr:from>
    <xdr:to>
      <xdr:col>26</xdr:col>
      <xdr:colOff>101600</xdr:colOff>
      <xdr:row>18</xdr:row>
      <xdr:rowOff>21122</xdr:rowOff>
    </xdr:to>
    <xdr:sp macro="" textlink="">
      <xdr:nvSpPr>
        <xdr:cNvPr id="73" name="楕円 72"/>
        <xdr:cNvSpPr/>
      </xdr:nvSpPr>
      <xdr:spPr bwMode="auto">
        <a:xfrm>
          <a:off x="4953000" y="305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5899</xdr:rowOff>
    </xdr:from>
    <xdr:ext cx="736600" cy="259045"/>
    <xdr:sp macro="" textlink="">
      <xdr:nvSpPr>
        <xdr:cNvPr id="74" name="テキスト ボックス 73"/>
        <xdr:cNvSpPr txBox="1"/>
      </xdr:nvSpPr>
      <xdr:spPr>
        <a:xfrm>
          <a:off x="4622800" y="3139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128038</xdr:rowOff>
    </xdr:from>
    <xdr:to>
      <xdr:col>22</xdr:col>
      <xdr:colOff>165100</xdr:colOff>
      <xdr:row>18</xdr:row>
      <xdr:rowOff>58188</xdr:rowOff>
    </xdr:to>
    <xdr:sp macro="" textlink="">
      <xdr:nvSpPr>
        <xdr:cNvPr id="75" name="楕円 74"/>
        <xdr:cNvSpPr/>
      </xdr:nvSpPr>
      <xdr:spPr bwMode="auto">
        <a:xfrm>
          <a:off x="4254500" y="309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42965</xdr:rowOff>
    </xdr:from>
    <xdr:ext cx="762000" cy="259045"/>
    <xdr:sp macro="" textlink="">
      <xdr:nvSpPr>
        <xdr:cNvPr id="76" name="テキスト ボックス 75"/>
        <xdr:cNvSpPr txBox="1"/>
      </xdr:nvSpPr>
      <xdr:spPr>
        <a:xfrm>
          <a:off x="3924300" y="317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98140</xdr:rowOff>
    </xdr:from>
    <xdr:to>
      <xdr:col>19</xdr:col>
      <xdr:colOff>38100</xdr:colOff>
      <xdr:row>18</xdr:row>
      <xdr:rowOff>28290</xdr:rowOff>
    </xdr:to>
    <xdr:sp macro="" textlink="">
      <xdr:nvSpPr>
        <xdr:cNvPr id="77" name="楕円 76"/>
        <xdr:cNvSpPr/>
      </xdr:nvSpPr>
      <xdr:spPr bwMode="auto">
        <a:xfrm>
          <a:off x="3556000" y="306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13067</xdr:rowOff>
    </xdr:from>
    <xdr:ext cx="762000" cy="259045"/>
    <xdr:sp macro="" textlink="">
      <xdr:nvSpPr>
        <xdr:cNvPr id="78" name="テキスト ボックス 77"/>
        <xdr:cNvSpPr txBox="1"/>
      </xdr:nvSpPr>
      <xdr:spPr>
        <a:xfrm>
          <a:off x="3225800" y="314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110844</xdr:rowOff>
    </xdr:from>
    <xdr:to>
      <xdr:col>15</xdr:col>
      <xdr:colOff>101600</xdr:colOff>
      <xdr:row>18</xdr:row>
      <xdr:rowOff>40994</xdr:rowOff>
    </xdr:to>
    <xdr:sp macro="" textlink="">
      <xdr:nvSpPr>
        <xdr:cNvPr id="79" name="楕円 78"/>
        <xdr:cNvSpPr/>
      </xdr:nvSpPr>
      <xdr:spPr bwMode="auto">
        <a:xfrm>
          <a:off x="2857500" y="3073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25771</xdr:rowOff>
    </xdr:from>
    <xdr:ext cx="762000" cy="259045"/>
    <xdr:sp macro="" textlink="">
      <xdr:nvSpPr>
        <xdr:cNvPr id="80" name="テキスト ボックス 79"/>
        <xdr:cNvSpPr txBox="1"/>
      </xdr:nvSpPr>
      <xdr:spPr>
        <a:xfrm>
          <a:off x="2527300" y="315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69099</xdr:rowOff>
    </xdr:from>
    <xdr:to>
      <xdr:col>29</xdr:col>
      <xdr:colOff>127000</xdr:colOff>
      <xdr:row>36</xdr:row>
      <xdr:rowOff>111520</xdr:rowOff>
    </xdr:to>
    <xdr:cxnSp macro="">
      <xdr:nvCxnSpPr>
        <xdr:cNvPr id="115" name="直線コネクタ 114"/>
        <xdr:cNvCxnSpPr/>
      </xdr:nvCxnSpPr>
      <xdr:spPr bwMode="auto">
        <a:xfrm>
          <a:off x="5003800" y="7022349"/>
          <a:ext cx="647700" cy="4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3294</xdr:rowOff>
    </xdr:from>
    <xdr:to>
      <xdr:col>26</xdr:col>
      <xdr:colOff>50800</xdr:colOff>
      <xdr:row>36</xdr:row>
      <xdr:rowOff>69099</xdr:rowOff>
    </xdr:to>
    <xdr:cxnSp macro="">
      <xdr:nvCxnSpPr>
        <xdr:cNvPr id="118" name="直線コネクタ 117"/>
        <xdr:cNvCxnSpPr/>
      </xdr:nvCxnSpPr>
      <xdr:spPr bwMode="auto">
        <a:xfrm>
          <a:off x="4305300" y="6956544"/>
          <a:ext cx="698500" cy="65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196313</xdr:rowOff>
    </xdr:from>
    <xdr:to>
      <xdr:col>26</xdr:col>
      <xdr:colOff>101600</xdr:colOff>
      <xdr:row>35</xdr:row>
      <xdr:rowOff>297913</xdr:rowOff>
    </xdr:to>
    <xdr:sp macro="" textlink="">
      <xdr:nvSpPr>
        <xdr:cNvPr id="119" name="フローチャート: 判断 118"/>
        <xdr:cNvSpPr/>
      </xdr:nvSpPr>
      <xdr:spPr bwMode="auto">
        <a:xfrm>
          <a:off x="4953000" y="6806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308090</xdr:rowOff>
    </xdr:from>
    <xdr:ext cx="736600" cy="259045"/>
    <xdr:sp macro="" textlink="">
      <xdr:nvSpPr>
        <xdr:cNvPr id="120" name="テキスト ボックス 119"/>
        <xdr:cNvSpPr txBox="1"/>
      </xdr:nvSpPr>
      <xdr:spPr>
        <a:xfrm>
          <a:off x="4622800" y="6575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307332</xdr:rowOff>
    </xdr:from>
    <xdr:to>
      <xdr:col>22</xdr:col>
      <xdr:colOff>114300</xdr:colOff>
      <xdr:row>36</xdr:row>
      <xdr:rowOff>3294</xdr:rowOff>
    </xdr:to>
    <xdr:cxnSp macro="">
      <xdr:nvCxnSpPr>
        <xdr:cNvPr id="121" name="直線コネクタ 120"/>
        <xdr:cNvCxnSpPr/>
      </xdr:nvCxnSpPr>
      <xdr:spPr bwMode="auto">
        <a:xfrm>
          <a:off x="3606800" y="6917682"/>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196934</xdr:rowOff>
    </xdr:from>
    <xdr:to>
      <xdr:col>22</xdr:col>
      <xdr:colOff>165100</xdr:colOff>
      <xdr:row>35</xdr:row>
      <xdr:rowOff>298534</xdr:rowOff>
    </xdr:to>
    <xdr:sp macro="" textlink="">
      <xdr:nvSpPr>
        <xdr:cNvPr id="122" name="フローチャート: 判断 121"/>
        <xdr:cNvSpPr/>
      </xdr:nvSpPr>
      <xdr:spPr bwMode="auto">
        <a:xfrm>
          <a:off x="42545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308711</xdr:rowOff>
    </xdr:from>
    <xdr:ext cx="762000" cy="259045"/>
    <xdr:sp macro="" textlink="">
      <xdr:nvSpPr>
        <xdr:cNvPr id="123" name="テキスト ボックス 122"/>
        <xdr:cNvSpPr txBox="1"/>
      </xdr:nvSpPr>
      <xdr:spPr>
        <a:xfrm>
          <a:off x="3924300" y="657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142218</xdr:rowOff>
    </xdr:from>
    <xdr:to>
      <xdr:col>18</xdr:col>
      <xdr:colOff>177800</xdr:colOff>
      <xdr:row>35</xdr:row>
      <xdr:rowOff>307332</xdr:rowOff>
    </xdr:to>
    <xdr:cxnSp macro="">
      <xdr:nvCxnSpPr>
        <xdr:cNvPr id="124" name="直線コネクタ 123"/>
        <xdr:cNvCxnSpPr/>
      </xdr:nvCxnSpPr>
      <xdr:spPr bwMode="auto">
        <a:xfrm>
          <a:off x="2908300" y="6752568"/>
          <a:ext cx="698500" cy="16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182205</xdr:rowOff>
    </xdr:from>
    <xdr:to>
      <xdr:col>19</xdr:col>
      <xdr:colOff>38100</xdr:colOff>
      <xdr:row>35</xdr:row>
      <xdr:rowOff>283805</xdr:rowOff>
    </xdr:to>
    <xdr:sp macro="" textlink="">
      <xdr:nvSpPr>
        <xdr:cNvPr id="125" name="フローチャート: 判断 124"/>
        <xdr:cNvSpPr/>
      </xdr:nvSpPr>
      <xdr:spPr bwMode="auto">
        <a:xfrm>
          <a:off x="3556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293982</xdr:rowOff>
    </xdr:from>
    <xdr:ext cx="762000" cy="259045"/>
    <xdr:sp macro="" textlink="">
      <xdr:nvSpPr>
        <xdr:cNvPr id="126" name="テキスト ボックス 125"/>
        <xdr:cNvSpPr txBox="1"/>
      </xdr:nvSpPr>
      <xdr:spPr>
        <a:xfrm>
          <a:off x="3225800" y="656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156112</xdr:rowOff>
    </xdr:from>
    <xdr:to>
      <xdr:col>15</xdr:col>
      <xdr:colOff>101600</xdr:colOff>
      <xdr:row>35</xdr:row>
      <xdr:rowOff>257712</xdr:rowOff>
    </xdr:to>
    <xdr:sp macro="" textlink="">
      <xdr:nvSpPr>
        <xdr:cNvPr id="127" name="フローチャート: 判断 126"/>
        <xdr:cNvSpPr/>
      </xdr:nvSpPr>
      <xdr:spPr bwMode="auto">
        <a:xfrm>
          <a:off x="2857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242489</xdr:rowOff>
    </xdr:from>
    <xdr:ext cx="762000" cy="259045"/>
    <xdr:sp macro="" textlink="">
      <xdr:nvSpPr>
        <xdr:cNvPr id="128" name="テキスト ボックス 127"/>
        <xdr:cNvSpPr txBox="1"/>
      </xdr:nvSpPr>
      <xdr:spPr>
        <a:xfrm>
          <a:off x="2527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60720</xdr:rowOff>
    </xdr:from>
    <xdr:to>
      <xdr:col>29</xdr:col>
      <xdr:colOff>177800</xdr:colOff>
      <xdr:row>36</xdr:row>
      <xdr:rowOff>162320</xdr:rowOff>
    </xdr:to>
    <xdr:sp macro="" textlink="">
      <xdr:nvSpPr>
        <xdr:cNvPr id="134" name="楕円 133"/>
        <xdr:cNvSpPr/>
      </xdr:nvSpPr>
      <xdr:spPr bwMode="auto">
        <a:xfrm>
          <a:off x="5600700" y="701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32797</xdr:rowOff>
    </xdr:from>
    <xdr:ext cx="762000" cy="259045"/>
    <xdr:sp macro="" textlink="">
      <xdr:nvSpPr>
        <xdr:cNvPr id="135" name="人口1人当たり決算額の推移該当値テキスト445"/>
        <xdr:cNvSpPr txBox="1"/>
      </xdr:nvSpPr>
      <xdr:spPr>
        <a:xfrm>
          <a:off x="5740400" y="698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18299</xdr:rowOff>
    </xdr:from>
    <xdr:to>
      <xdr:col>26</xdr:col>
      <xdr:colOff>101600</xdr:colOff>
      <xdr:row>36</xdr:row>
      <xdr:rowOff>119899</xdr:rowOff>
    </xdr:to>
    <xdr:sp macro="" textlink="">
      <xdr:nvSpPr>
        <xdr:cNvPr id="136" name="楕円 135"/>
        <xdr:cNvSpPr/>
      </xdr:nvSpPr>
      <xdr:spPr bwMode="auto">
        <a:xfrm>
          <a:off x="4953000" y="6971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104676</xdr:rowOff>
    </xdr:from>
    <xdr:ext cx="736600" cy="259045"/>
    <xdr:sp macro="" textlink="">
      <xdr:nvSpPr>
        <xdr:cNvPr id="137" name="テキスト ボックス 136"/>
        <xdr:cNvSpPr txBox="1"/>
      </xdr:nvSpPr>
      <xdr:spPr>
        <a:xfrm>
          <a:off x="4622800" y="7057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295394</xdr:rowOff>
    </xdr:from>
    <xdr:to>
      <xdr:col>22</xdr:col>
      <xdr:colOff>165100</xdr:colOff>
      <xdr:row>36</xdr:row>
      <xdr:rowOff>54094</xdr:rowOff>
    </xdr:to>
    <xdr:sp macro="" textlink="">
      <xdr:nvSpPr>
        <xdr:cNvPr id="138" name="楕円 137"/>
        <xdr:cNvSpPr/>
      </xdr:nvSpPr>
      <xdr:spPr bwMode="auto">
        <a:xfrm>
          <a:off x="4254500" y="690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38871</xdr:rowOff>
    </xdr:from>
    <xdr:ext cx="762000" cy="259045"/>
    <xdr:sp macro="" textlink="">
      <xdr:nvSpPr>
        <xdr:cNvPr id="139" name="テキスト ボックス 138"/>
        <xdr:cNvSpPr txBox="1"/>
      </xdr:nvSpPr>
      <xdr:spPr>
        <a:xfrm>
          <a:off x="3924300" y="699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256532</xdr:rowOff>
    </xdr:from>
    <xdr:to>
      <xdr:col>19</xdr:col>
      <xdr:colOff>38100</xdr:colOff>
      <xdr:row>36</xdr:row>
      <xdr:rowOff>15232</xdr:rowOff>
    </xdr:to>
    <xdr:sp macro="" textlink="">
      <xdr:nvSpPr>
        <xdr:cNvPr id="140" name="楕円 139"/>
        <xdr:cNvSpPr/>
      </xdr:nvSpPr>
      <xdr:spPr bwMode="auto">
        <a:xfrm>
          <a:off x="3556000" y="6866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xdr:rowOff>
    </xdr:from>
    <xdr:ext cx="762000" cy="259045"/>
    <xdr:sp macro="" textlink="">
      <xdr:nvSpPr>
        <xdr:cNvPr id="141" name="テキスト ボックス 140"/>
        <xdr:cNvSpPr txBox="1"/>
      </xdr:nvSpPr>
      <xdr:spPr>
        <a:xfrm>
          <a:off x="3225800" y="695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91418</xdr:rowOff>
    </xdr:from>
    <xdr:to>
      <xdr:col>15</xdr:col>
      <xdr:colOff>101600</xdr:colOff>
      <xdr:row>35</xdr:row>
      <xdr:rowOff>193018</xdr:rowOff>
    </xdr:to>
    <xdr:sp macro="" textlink="">
      <xdr:nvSpPr>
        <xdr:cNvPr id="142" name="楕円 141"/>
        <xdr:cNvSpPr/>
      </xdr:nvSpPr>
      <xdr:spPr bwMode="auto">
        <a:xfrm>
          <a:off x="2857500" y="6701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203195</xdr:rowOff>
    </xdr:from>
    <xdr:ext cx="762000" cy="259045"/>
    <xdr:sp macro="" textlink="">
      <xdr:nvSpPr>
        <xdr:cNvPr id="143" name="テキスト ボックス 142"/>
        <xdr:cNvSpPr txBox="1"/>
      </xdr:nvSpPr>
      <xdr:spPr>
        <a:xfrm>
          <a:off x="2527300" y="647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84,445
80,316
22.14
36,535,457
33,361,368
2,998,184
17,534,365
15,721,212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140405</xdr:rowOff>
    </xdr:from>
    <xdr:to>
      <xdr:col>24</xdr:col>
      <xdr:colOff>63500</xdr:colOff>
      <xdr:row>35</xdr:row>
      <xdr:rowOff>163208</xdr:rowOff>
    </xdr:to>
    <xdr:cxnSp macro="">
      <xdr:nvCxnSpPr>
        <xdr:cNvPr id="61" name="直線コネクタ 60"/>
        <xdr:cNvCxnSpPr/>
      </xdr:nvCxnSpPr>
      <xdr:spPr>
        <a:xfrm flipV="1">
          <a:off x="3797300" y="6141155"/>
          <a:ext cx="8382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163208</xdr:rowOff>
    </xdr:from>
    <xdr:to>
      <xdr:col>19</xdr:col>
      <xdr:colOff>177800</xdr:colOff>
      <xdr:row>36</xdr:row>
      <xdr:rowOff>119507</xdr:rowOff>
    </xdr:to>
    <xdr:cxnSp macro="">
      <xdr:nvCxnSpPr>
        <xdr:cNvPr id="64" name="直線コネクタ 63"/>
        <xdr:cNvCxnSpPr/>
      </xdr:nvCxnSpPr>
      <xdr:spPr>
        <a:xfrm flipV="1">
          <a:off x="2908300" y="6163958"/>
          <a:ext cx="889000" cy="1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70339</xdr:rowOff>
    </xdr:from>
    <xdr:to>
      <xdr:col>15</xdr:col>
      <xdr:colOff>50800</xdr:colOff>
      <xdr:row>36</xdr:row>
      <xdr:rowOff>119507</xdr:rowOff>
    </xdr:to>
    <xdr:cxnSp macro="">
      <xdr:nvCxnSpPr>
        <xdr:cNvPr id="67" name="直線コネクタ 66"/>
        <xdr:cNvCxnSpPr/>
      </xdr:nvCxnSpPr>
      <xdr:spPr>
        <a:xfrm>
          <a:off x="2019300" y="6242539"/>
          <a:ext cx="8890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70339</xdr:rowOff>
    </xdr:from>
    <xdr:to>
      <xdr:col>10</xdr:col>
      <xdr:colOff>114300</xdr:colOff>
      <xdr:row>36</xdr:row>
      <xdr:rowOff>135318</xdr:rowOff>
    </xdr:to>
    <xdr:cxnSp macro="">
      <xdr:nvCxnSpPr>
        <xdr:cNvPr id="70" name="直線コネクタ 69"/>
        <xdr:cNvCxnSpPr/>
      </xdr:nvCxnSpPr>
      <xdr:spPr>
        <a:xfrm flipV="1">
          <a:off x="1130300" y="6242539"/>
          <a:ext cx="889000" cy="6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169302</xdr:rowOff>
    </xdr:from>
    <xdr:ext cx="534377" cy="259045"/>
    <xdr:sp macro="" textlink="">
      <xdr:nvSpPr>
        <xdr:cNvPr id="72" name="テキスト ボックス 71"/>
        <xdr:cNvSpPr txBox="1"/>
      </xdr:nvSpPr>
      <xdr:spPr>
        <a:xfrm>
          <a:off x="1752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89605</xdr:rowOff>
    </xdr:from>
    <xdr:to>
      <xdr:col>24</xdr:col>
      <xdr:colOff>114300</xdr:colOff>
      <xdr:row>36</xdr:row>
      <xdr:rowOff>19755</xdr:rowOff>
    </xdr:to>
    <xdr:sp macro="" textlink="">
      <xdr:nvSpPr>
        <xdr:cNvPr id="80" name="楕円 79"/>
        <xdr:cNvSpPr/>
      </xdr:nvSpPr>
      <xdr:spPr>
        <a:xfrm>
          <a:off x="4584700" y="60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112482</xdr:rowOff>
    </xdr:from>
    <xdr:ext cx="534377" cy="259045"/>
    <xdr:sp macro="" textlink="">
      <xdr:nvSpPr>
        <xdr:cNvPr id="81" name="人件費該当値テキスト"/>
        <xdr:cNvSpPr txBox="1"/>
      </xdr:nvSpPr>
      <xdr:spPr>
        <a:xfrm>
          <a:off x="4686300" y="594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112408</xdr:rowOff>
    </xdr:from>
    <xdr:to>
      <xdr:col>20</xdr:col>
      <xdr:colOff>38100</xdr:colOff>
      <xdr:row>36</xdr:row>
      <xdr:rowOff>42558</xdr:rowOff>
    </xdr:to>
    <xdr:sp macro="" textlink="">
      <xdr:nvSpPr>
        <xdr:cNvPr id="82" name="楕円 81"/>
        <xdr:cNvSpPr/>
      </xdr:nvSpPr>
      <xdr:spPr>
        <a:xfrm>
          <a:off x="3746500" y="61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33685</xdr:rowOff>
    </xdr:from>
    <xdr:ext cx="534377" cy="259045"/>
    <xdr:sp macro="" textlink="">
      <xdr:nvSpPr>
        <xdr:cNvPr id="83" name="テキスト ボックス 82"/>
        <xdr:cNvSpPr txBox="1"/>
      </xdr:nvSpPr>
      <xdr:spPr>
        <a:xfrm>
          <a:off x="3530111" y="62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68707</xdr:rowOff>
    </xdr:from>
    <xdr:to>
      <xdr:col>15</xdr:col>
      <xdr:colOff>101600</xdr:colOff>
      <xdr:row>36</xdr:row>
      <xdr:rowOff>170307</xdr:rowOff>
    </xdr:to>
    <xdr:sp macro="" textlink="">
      <xdr:nvSpPr>
        <xdr:cNvPr id="84" name="楕円 83"/>
        <xdr:cNvSpPr/>
      </xdr:nvSpPr>
      <xdr:spPr>
        <a:xfrm>
          <a:off x="28575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161434</xdr:rowOff>
    </xdr:from>
    <xdr:ext cx="534377" cy="259045"/>
    <xdr:sp macro="" textlink="">
      <xdr:nvSpPr>
        <xdr:cNvPr id="85" name="テキスト ボックス 84"/>
        <xdr:cNvSpPr txBox="1"/>
      </xdr:nvSpPr>
      <xdr:spPr>
        <a:xfrm>
          <a:off x="2641111" y="63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19539</xdr:rowOff>
    </xdr:from>
    <xdr:to>
      <xdr:col>10</xdr:col>
      <xdr:colOff>165100</xdr:colOff>
      <xdr:row>36</xdr:row>
      <xdr:rowOff>121139</xdr:rowOff>
    </xdr:to>
    <xdr:sp macro="" textlink="">
      <xdr:nvSpPr>
        <xdr:cNvPr id="86" name="楕円 85"/>
        <xdr:cNvSpPr/>
      </xdr:nvSpPr>
      <xdr:spPr>
        <a:xfrm>
          <a:off x="1968500" y="61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137666</xdr:rowOff>
    </xdr:from>
    <xdr:ext cx="534377" cy="259045"/>
    <xdr:sp macro="" textlink="">
      <xdr:nvSpPr>
        <xdr:cNvPr id="87" name="テキスト ボックス 86"/>
        <xdr:cNvSpPr txBox="1"/>
      </xdr:nvSpPr>
      <xdr:spPr>
        <a:xfrm>
          <a:off x="1752111" y="596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84518</xdr:rowOff>
    </xdr:from>
    <xdr:to>
      <xdr:col>6</xdr:col>
      <xdr:colOff>38100</xdr:colOff>
      <xdr:row>37</xdr:row>
      <xdr:rowOff>14668</xdr:rowOff>
    </xdr:to>
    <xdr:sp macro="" textlink="">
      <xdr:nvSpPr>
        <xdr:cNvPr id="88" name="楕円 87"/>
        <xdr:cNvSpPr/>
      </xdr:nvSpPr>
      <xdr:spPr>
        <a:xfrm>
          <a:off x="1079500" y="6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31195</xdr:rowOff>
    </xdr:from>
    <xdr:ext cx="534377" cy="259045"/>
    <xdr:sp macro="" textlink="">
      <xdr:nvSpPr>
        <xdr:cNvPr id="89" name="テキスト ボックス 88"/>
        <xdr:cNvSpPr txBox="1"/>
      </xdr:nvSpPr>
      <xdr:spPr>
        <a:xfrm>
          <a:off x="863111" y="60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161354</xdr:rowOff>
    </xdr:from>
    <xdr:to>
      <xdr:col>24</xdr:col>
      <xdr:colOff>63500</xdr:colOff>
      <xdr:row>57</xdr:row>
      <xdr:rowOff>109728</xdr:rowOff>
    </xdr:to>
    <xdr:cxnSp macro="">
      <xdr:nvCxnSpPr>
        <xdr:cNvPr id="119" name="直線コネクタ 118"/>
        <xdr:cNvCxnSpPr/>
      </xdr:nvCxnSpPr>
      <xdr:spPr>
        <a:xfrm flipV="1">
          <a:off x="3797300" y="9762554"/>
          <a:ext cx="8382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109728</xdr:rowOff>
    </xdr:from>
    <xdr:to>
      <xdr:col>19</xdr:col>
      <xdr:colOff>177800</xdr:colOff>
      <xdr:row>57</xdr:row>
      <xdr:rowOff>157874</xdr:rowOff>
    </xdr:to>
    <xdr:cxnSp macro="">
      <xdr:nvCxnSpPr>
        <xdr:cNvPr id="122" name="直線コネクタ 121"/>
        <xdr:cNvCxnSpPr/>
      </xdr:nvCxnSpPr>
      <xdr:spPr>
        <a:xfrm flipV="1">
          <a:off x="2908300" y="9882378"/>
          <a:ext cx="889000" cy="4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157874</xdr:rowOff>
    </xdr:from>
    <xdr:to>
      <xdr:col>15</xdr:col>
      <xdr:colOff>50800</xdr:colOff>
      <xdr:row>58</xdr:row>
      <xdr:rowOff>34112</xdr:rowOff>
    </xdr:to>
    <xdr:cxnSp macro="">
      <xdr:nvCxnSpPr>
        <xdr:cNvPr id="125" name="直線コネクタ 124"/>
        <xdr:cNvCxnSpPr/>
      </xdr:nvCxnSpPr>
      <xdr:spPr>
        <a:xfrm flipV="1">
          <a:off x="2019300" y="9930524"/>
          <a:ext cx="8890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28308</xdr:rowOff>
    </xdr:from>
    <xdr:to>
      <xdr:col>10</xdr:col>
      <xdr:colOff>114300</xdr:colOff>
      <xdr:row>58</xdr:row>
      <xdr:rowOff>34112</xdr:rowOff>
    </xdr:to>
    <xdr:cxnSp macro="">
      <xdr:nvCxnSpPr>
        <xdr:cNvPr id="128" name="直線コネクタ 127"/>
        <xdr:cNvCxnSpPr/>
      </xdr:nvCxnSpPr>
      <xdr:spPr>
        <a:xfrm>
          <a:off x="1130300" y="9972408"/>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52049</xdr:rowOff>
    </xdr:from>
    <xdr:ext cx="534377" cy="259045"/>
    <xdr:sp macro="" textlink="">
      <xdr:nvSpPr>
        <xdr:cNvPr id="130" name="テキスト ボックス 129"/>
        <xdr:cNvSpPr txBox="1"/>
      </xdr:nvSpPr>
      <xdr:spPr>
        <a:xfrm>
          <a:off x="1752111" y="94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110554</xdr:rowOff>
    </xdr:from>
    <xdr:to>
      <xdr:col>24</xdr:col>
      <xdr:colOff>114300</xdr:colOff>
      <xdr:row>57</xdr:row>
      <xdr:rowOff>40704</xdr:rowOff>
    </xdr:to>
    <xdr:sp macro="" textlink="">
      <xdr:nvSpPr>
        <xdr:cNvPr id="138" name="楕円 137"/>
        <xdr:cNvSpPr/>
      </xdr:nvSpPr>
      <xdr:spPr>
        <a:xfrm>
          <a:off x="4584700" y="971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88981</xdr:rowOff>
    </xdr:from>
    <xdr:ext cx="534377" cy="259045"/>
    <xdr:sp macro="" textlink="">
      <xdr:nvSpPr>
        <xdr:cNvPr id="139" name="物件費該当値テキスト"/>
        <xdr:cNvSpPr txBox="1"/>
      </xdr:nvSpPr>
      <xdr:spPr>
        <a:xfrm>
          <a:off x="4686300" y="96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58928</xdr:rowOff>
    </xdr:from>
    <xdr:to>
      <xdr:col>20</xdr:col>
      <xdr:colOff>38100</xdr:colOff>
      <xdr:row>57</xdr:row>
      <xdr:rowOff>160528</xdr:rowOff>
    </xdr:to>
    <xdr:sp macro="" textlink="">
      <xdr:nvSpPr>
        <xdr:cNvPr id="140" name="楕円 139"/>
        <xdr:cNvSpPr/>
      </xdr:nvSpPr>
      <xdr:spPr>
        <a:xfrm>
          <a:off x="3746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151655</xdr:rowOff>
    </xdr:from>
    <xdr:ext cx="534377" cy="259045"/>
    <xdr:sp macro="" textlink="">
      <xdr:nvSpPr>
        <xdr:cNvPr id="141" name="テキスト ボックス 140"/>
        <xdr:cNvSpPr txBox="1"/>
      </xdr:nvSpPr>
      <xdr:spPr>
        <a:xfrm>
          <a:off x="3530111" y="99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107074</xdr:rowOff>
    </xdr:from>
    <xdr:to>
      <xdr:col>15</xdr:col>
      <xdr:colOff>101600</xdr:colOff>
      <xdr:row>58</xdr:row>
      <xdr:rowOff>37224</xdr:rowOff>
    </xdr:to>
    <xdr:sp macro="" textlink="">
      <xdr:nvSpPr>
        <xdr:cNvPr id="142" name="楕円 141"/>
        <xdr:cNvSpPr/>
      </xdr:nvSpPr>
      <xdr:spPr>
        <a:xfrm>
          <a:off x="28575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28351</xdr:rowOff>
    </xdr:from>
    <xdr:ext cx="534377" cy="259045"/>
    <xdr:sp macro="" textlink="">
      <xdr:nvSpPr>
        <xdr:cNvPr id="143" name="テキスト ボックス 142"/>
        <xdr:cNvSpPr txBox="1"/>
      </xdr:nvSpPr>
      <xdr:spPr>
        <a:xfrm>
          <a:off x="2641111" y="997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154762</xdr:rowOff>
    </xdr:from>
    <xdr:to>
      <xdr:col>10</xdr:col>
      <xdr:colOff>165100</xdr:colOff>
      <xdr:row>58</xdr:row>
      <xdr:rowOff>84912</xdr:rowOff>
    </xdr:to>
    <xdr:sp macro="" textlink="">
      <xdr:nvSpPr>
        <xdr:cNvPr id="144" name="楕円 143"/>
        <xdr:cNvSpPr/>
      </xdr:nvSpPr>
      <xdr:spPr>
        <a:xfrm>
          <a:off x="1968500" y="99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76039</xdr:rowOff>
    </xdr:from>
    <xdr:ext cx="534377" cy="259045"/>
    <xdr:sp macro="" textlink="">
      <xdr:nvSpPr>
        <xdr:cNvPr id="145" name="テキスト ボックス 144"/>
        <xdr:cNvSpPr txBox="1"/>
      </xdr:nvSpPr>
      <xdr:spPr>
        <a:xfrm>
          <a:off x="1752111" y="100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148958</xdr:rowOff>
    </xdr:from>
    <xdr:to>
      <xdr:col>6</xdr:col>
      <xdr:colOff>38100</xdr:colOff>
      <xdr:row>58</xdr:row>
      <xdr:rowOff>79108</xdr:rowOff>
    </xdr:to>
    <xdr:sp macro="" textlink="">
      <xdr:nvSpPr>
        <xdr:cNvPr id="146" name="楕円 145"/>
        <xdr:cNvSpPr/>
      </xdr:nvSpPr>
      <xdr:spPr>
        <a:xfrm>
          <a:off x="1079500" y="99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70235</xdr:rowOff>
    </xdr:from>
    <xdr:ext cx="534377" cy="259045"/>
    <xdr:sp macro="" textlink="">
      <xdr:nvSpPr>
        <xdr:cNvPr id="147" name="テキスト ボックス 146"/>
        <xdr:cNvSpPr txBox="1"/>
      </xdr:nvSpPr>
      <xdr:spPr>
        <a:xfrm>
          <a:off x="863111" y="100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54987</xdr:rowOff>
    </xdr:from>
    <xdr:to>
      <xdr:col>24</xdr:col>
      <xdr:colOff>63500</xdr:colOff>
      <xdr:row>79</xdr:row>
      <xdr:rowOff>62564</xdr:rowOff>
    </xdr:to>
    <xdr:cxnSp macro="">
      <xdr:nvCxnSpPr>
        <xdr:cNvPr id="178" name="直線コネクタ 177"/>
        <xdr:cNvCxnSpPr/>
      </xdr:nvCxnSpPr>
      <xdr:spPr>
        <a:xfrm>
          <a:off x="3797300" y="13599537"/>
          <a:ext cx="8382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38168</xdr:rowOff>
    </xdr:from>
    <xdr:to>
      <xdr:col>19</xdr:col>
      <xdr:colOff>177800</xdr:colOff>
      <xdr:row>79</xdr:row>
      <xdr:rowOff>54987</xdr:rowOff>
    </xdr:to>
    <xdr:cxnSp macro="">
      <xdr:nvCxnSpPr>
        <xdr:cNvPr id="181" name="直線コネクタ 180"/>
        <xdr:cNvCxnSpPr/>
      </xdr:nvCxnSpPr>
      <xdr:spPr>
        <a:xfrm>
          <a:off x="2908300" y="13582718"/>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60195</xdr:rowOff>
    </xdr:from>
    <xdr:to>
      <xdr:col>20</xdr:col>
      <xdr:colOff>38100</xdr:colOff>
      <xdr:row>78</xdr:row>
      <xdr:rowOff>161795</xdr:rowOff>
    </xdr:to>
    <xdr:sp macro="" textlink="">
      <xdr:nvSpPr>
        <xdr:cNvPr id="182" name="フローチャート: 判断 181"/>
        <xdr:cNvSpPr/>
      </xdr:nvSpPr>
      <xdr:spPr>
        <a:xfrm>
          <a:off x="3746500" y="134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6872</xdr:rowOff>
    </xdr:from>
    <xdr:ext cx="469744" cy="259045"/>
    <xdr:sp macro="" textlink="">
      <xdr:nvSpPr>
        <xdr:cNvPr id="183" name="テキスト ボックス 182"/>
        <xdr:cNvSpPr txBox="1"/>
      </xdr:nvSpPr>
      <xdr:spPr>
        <a:xfrm>
          <a:off x="3562428" y="132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38168</xdr:rowOff>
    </xdr:from>
    <xdr:to>
      <xdr:col>15</xdr:col>
      <xdr:colOff>50800</xdr:colOff>
      <xdr:row>79</xdr:row>
      <xdr:rowOff>56097</xdr:rowOff>
    </xdr:to>
    <xdr:cxnSp macro="">
      <xdr:nvCxnSpPr>
        <xdr:cNvPr id="184" name="直線コネクタ 183"/>
        <xdr:cNvCxnSpPr/>
      </xdr:nvCxnSpPr>
      <xdr:spPr>
        <a:xfrm flipV="1">
          <a:off x="2019300" y="13582718"/>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92492</xdr:rowOff>
    </xdr:from>
    <xdr:to>
      <xdr:col>15</xdr:col>
      <xdr:colOff>101600</xdr:colOff>
      <xdr:row>79</xdr:row>
      <xdr:rowOff>22642</xdr:rowOff>
    </xdr:to>
    <xdr:sp macro="" textlink="">
      <xdr:nvSpPr>
        <xdr:cNvPr id="185" name="フローチャート: 判断 184"/>
        <xdr:cNvSpPr/>
      </xdr:nvSpPr>
      <xdr:spPr>
        <a:xfrm>
          <a:off x="2857500" y="134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39169</xdr:rowOff>
    </xdr:from>
    <xdr:ext cx="469744" cy="259045"/>
    <xdr:sp macro="" textlink="">
      <xdr:nvSpPr>
        <xdr:cNvPr id="186" name="テキスト ボックス 185"/>
        <xdr:cNvSpPr txBox="1"/>
      </xdr:nvSpPr>
      <xdr:spPr>
        <a:xfrm>
          <a:off x="2673428" y="1324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140974</xdr:rowOff>
    </xdr:from>
    <xdr:to>
      <xdr:col>10</xdr:col>
      <xdr:colOff>114300</xdr:colOff>
      <xdr:row>79</xdr:row>
      <xdr:rowOff>56097</xdr:rowOff>
    </xdr:to>
    <xdr:cxnSp macro="">
      <xdr:nvCxnSpPr>
        <xdr:cNvPr id="187" name="直線コネクタ 186"/>
        <xdr:cNvCxnSpPr/>
      </xdr:nvCxnSpPr>
      <xdr:spPr>
        <a:xfrm>
          <a:off x="1130300" y="13514074"/>
          <a:ext cx="889000" cy="8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86385</xdr:rowOff>
    </xdr:from>
    <xdr:to>
      <xdr:col>10</xdr:col>
      <xdr:colOff>165100</xdr:colOff>
      <xdr:row>79</xdr:row>
      <xdr:rowOff>16535</xdr:rowOff>
    </xdr:to>
    <xdr:sp macro="" textlink="">
      <xdr:nvSpPr>
        <xdr:cNvPr id="188" name="フローチャート: 判断 187"/>
        <xdr:cNvSpPr/>
      </xdr:nvSpPr>
      <xdr:spPr>
        <a:xfrm>
          <a:off x="1968500" y="1345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33062</xdr:rowOff>
    </xdr:from>
    <xdr:ext cx="469744" cy="259045"/>
    <xdr:sp macro="" textlink="">
      <xdr:nvSpPr>
        <xdr:cNvPr id="189" name="テキスト ボックス 188"/>
        <xdr:cNvSpPr txBox="1"/>
      </xdr:nvSpPr>
      <xdr:spPr>
        <a:xfrm>
          <a:off x="1784428" y="1323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58235</xdr:rowOff>
    </xdr:from>
    <xdr:to>
      <xdr:col>6</xdr:col>
      <xdr:colOff>38100</xdr:colOff>
      <xdr:row>78</xdr:row>
      <xdr:rowOff>159835</xdr:rowOff>
    </xdr:to>
    <xdr:sp macro="" textlink="">
      <xdr:nvSpPr>
        <xdr:cNvPr id="190" name="フローチャート: 判断 189"/>
        <xdr:cNvSpPr/>
      </xdr:nvSpPr>
      <xdr:spPr>
        <a:xfrm>
          <a:off x="1079500" y="13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4912</xdr:rowOff>
    </xdr:from>
    <xdr:ext cx="469744" cy="259045"/>
    <xdr:sp macro="" textlink="">
      <xdr:nvSpPr>
        <xdr:cNvPr id="191" name="テキスト ボックス 190"/>
        <xdr:cNvSpPr txBox="1"/>
      </xdr:nvSpPr>
      <xdr:spPr>
        <a:xfrm>
          <a:off x="895428" y="1320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11764</xdr:rowOff>
    </xdr:from>
    <xdr:to>
      <xdr:col>24</xdr:col>
      <xdr:colOff>114300</xdr:colOff>
      <xdr:row>79</xdr:row>
      <xdr:rowOff>113364</xdr:rowOff>
    </xdr:to>
    <xdr:sp macro="" textlink="">
      <xdr:nvSpPr>
        <xdr:cNvPr id="197" name="楕円 196"/>
        <xdr:cNvSpPr/>
      </xdr:nvSpPr>
      <xdr:spPr>
        <a:xfrm>
          <a:off x="4584700" y="135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98141</xdr:rowOff>
    </xdr:from>
    <xdr:ext cx="469744" cy="259045"/>
    <xdr:sp macro="" textlink="">
      <xdr:nvSpPr>
        <xdr:cNvPr id="198" name="維持補修費該当値テキスト"/>
        <xdr:cNvSpPr txBox="1"/>
      </xdr:nvSpPr>
      <xdr:spPr>
        <a:xfrm>
          <a:off x="4686300" y="1347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4187</xdr:rowOff>
    </xdr:from>
    <xdr:to>
      <xdr:col>20</xdr:col>
      <xdr:colOff>38100</xdr:colOff>
      <xdr:row>79</xdr:row>
      <xdr:rowOff>105787</xdr:rowOff>
    </xdr:to>
    <xdr:sp macro="" textlink="">
      <xdr:nvSpPr>
        <xdr:cNvPr id="199" name="楕円 198"/>
        <xdr:cNvSpPr/>
      </xdr:nvSpPr>
      <xdr:spPr>
        <a:xfrm>
          <a:off x="3746500" y="135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96914</xdr:rowOff>
    </xdr:from>
    <xdr:ext cx="469744" cy="259045"/>
    <xdr:sp macro="" textlink="">
      <xdr:nvSpPr>
        <xdr:cNvPr id="200" name="テキスト ボックス 199"/>
        <xdr:cNvSpPr txBox="1"/>
      </xdr:nvSpPr>
      <xdr:spPr>
        <a:xfrm>
          <a:off x="3562428" y="1364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158818</xdr:rowOff>
    </xdr:from>
    <xdr:to>
      <xdr:col>15</xdr:col>
      <xdr:colOff>101600</xdr:colOff>
      <xdr:row>79</xdr:row>
      <xdr:rowOff>88968</xdr:rowOff>
    </xdr:to>
    <xdr:sp macro="" textlink="">
      <xdr:nvSpPr>
        <xdr:cNvPr id="201" name="楕円 200"/>
        <xdr:cNvSpPr/>
      </xdr:nvSpPr>
      <xdr:spPr>
        <a:xfrm>
          <a:off x="2857500" y="135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80095</xdr:rowOff>
    </xdr:from>
    <xdr:ext cx="469744" cy="259045"/>
    <xdr:sp macro="" textlink="">
      <xdr:nvSpPr>
        <xdr:cNvPr id="202" name="テキスト ボックス 201"/>
        <xdr:cNvSpPr txBox="1"/>
      </xdr:nvSpPr>
      <xdr:spPr>
        <a:xfrm>
          <a:off x="2673428" y="1362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5297</xdr:rowOff>
    </xdr:from>
    <xdr:to>
      <xdr:col>10</xdr:col>
      <xdr:colOff>165100</xdr:colOff>
      <xdr:row>79</xdr:row>
      <xdr:rowOff>106897</xdr:rowOff>
    </xdr:to>
    <xdr:sp macro="" textlink="">
      <xdr:nvSpPr>
        <xdr:cNvPr id="203" name="楕円 202"/>
        <xdr:cNvSpPr/>
      </xdr:nvSpPr>
      <xdr:spPr>
        <a:xfrm>
          <a:off x="1968500" y="135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98024</xdr:rowOff>
    </xdr:from>
    <xdr:ext cx="469744" cy="259045"/>
    <xdr:sp macro="" textlink="">
      <xdr:nvSpPr>
        <xdr:cNvPr id="204" name="テキスト ボックス 203"/>
        <xdr:cNvSpPr txBox="1"/>
      </xdr:nvSpPr>
      <xdr:spPr>
        <a:xfrm>
          <a:off x="1784428" y="136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90174</xdr:rowOff>
    </xdr:from>
    <xdr:to>
      <xdr:col>6</xdr:col>
      <xdr:colOff>38100</xdr:colOff>
      <xdr:row>79</xdr:row>
      <xdr:rowOff>20324</xdr:rowOff>
    </xdr:to>
    <xdr:sp macro="" textlink="">
      <xdr:nvSpPr>
        <xdr:cNvPr id="205" name="楕円 204"/>
        <xdr:cNvSpPr/>
      </xdr:nvSpPr>
      <xdr:spPr>
        <a:xfrm>
          <a:off x="1079500" y="13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11451</xdr:rowOff>
    </xdr:from>
    <xdr:ext cx="469744" cy="259045"/>
    <xdr:sp macro="" textlink="">
      <xdr:nvSpPr>
        <xdr:cNvPr id="206" name="テキスト ボックス 205"/>
        <xdr:cNvSpPr txBox="1"/>
      </xdr:nvSpPr>
      <xdr:spPr>
        <a:xfrm>
          <a:off x="895428" y="135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21721</xdr:rowOff>
    </xdr:from>
    <xdr:to>
      <xdr:col>24</xdr:col>
      <xdr:colOff>63500</xdr:colOff>
      <xdr:row>97</xdr:row>
      <xdr:rowOff>110700</xdr:rowOff>
    </xdr:to>
    <xdr:cxnSp macro="">
      <xdr:nvCxnSpPr>
        <xdr:cNvPr id="238" name="直線コネクタ 237"/>
        <xdr:cNvCxnSpPr/>
      </xdr:nvCxnSpPr>
      <xdr:spPr>
        <a:xfrm flipV="1">
          <a:off x="3797300" y="16480921"/>
          <a:ext cx="838200" cy="26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110700</xdr:rowOff>
    </xdr:from>
    <xdr:to>
      <xdr:col>19</xdr:col>
      <xdr:colOff>177800</xdr:colOff>
      <xdr:row>97</xdr:row>
      <xdr:rowOff>150564</xdr:rowOff>
    </xdr:to>
    <xdr:cxnSp macro="">
      <xdr:nvCxnSpPr>
        <xdr:cNvPr id="241" name="直線コネクタ 240"/>
        <xdr:cNvCxnSpPr/>
      </xdr:nvCxnSpPr>
      <xdr:spPr>
        <a:xfrm flipV="1">
          <a:off x="2908300" y="16741350"/>
          <a:ext cx="889000" cy="3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91208</xdr:rowOff>
    </xdr:from>
    <xdr:to>
      <xdr:col>20</xdr:col>
      <xdr:colOff>38100</xdr:colOff>
      <xdr:row>98</xdr:row>
      <xdr:rowOff>21358</xdr:rowOff>
    </xdr:to>
    <xdr:sp macro="" textlink="">
      <xdr:nvSpPr>
        <xdr:cNvPr id="242" name="フローチャート: 判断 241"/>
        <xdr:cNvSpPr/>
      </xdr:nvSpPr>
      <xdr:spPr>
        <a:xfrm>
          <a:off x="3746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12485</xdr:rowOff>
    </xdr:from>
    <xdr:ext cx="534377" cy="259045"/>
    <xdr:sp macro="" textlink="">
      <xdr:nvSpPr>
        <xdr:cNvPr id="243" name="テキスト ボックス 242"/>
        <xdr:cNvSpPr txBox="1"/>
      </xdr:nvSpPr>
      <xdr:spPr>
        <a:xfrm>
          <a:off x="3530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150564</xdr:rowOff>
    </xdr:from>
    <xdr:to>
      <xdr:col>15</xdr:col>
      <xdr:colOff>50800</xdr:colOff>
      <xdr:row>98</xdr:row>
      <xdr:rowOff>38125</xdr:rowOff>
    </xdr:to>
    <xdr:cxnSp macro="">
      <xdr:nvCxnSpPr>
        <xdr:cNvPr id="244" name="直線コネクタ 243"/>
        <xdr:cNvCxnSpPr/>
      </xdr:nvCxnSpPr>
      <xdr:spPr>
        <a:xfrm flipV="1">
          <a:off x="2019300" y="16781214"/>
          <a:ext cx="8890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129493</xdr:rowOff>
    </xdr:from>
    <xdr:to>
      <xdr:col>15</xdr:col>
      <xdr:colOff>101600</xdr:colOff>
      <xdr:row>98</xdr:row>
      <xdr:rowOff>59643</xdr:rowOff>
    </xdr:to>
    <xdr:sp macro="" textlink="">
      <xdr:nvSpPr>
        <xdr:cNvPr id="245" name="フローチャート: 判断 244"/>
        <xdr:cNvSpPr/>
      </xdr:nvSpPr>
      <xdr:spPr>
        <a:xfrm>
          <a:off x="2857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50770</xdr:rowOff>
    </xdr:from>
    <xdr:ext cx="534377" cy="259045"/>
    <xdr:sp macro="" textlink="">
      <xdr:nvSpPr>
        <xdr:cNvPr id="246" name="テキスト ボックス 245"/>
        <xdr:cNvSpPr txBox="1"/>
      </xdr:nvSpPr>
      <xdr:spPr>
        <a:xfrm>
          <a:off x="2641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38125</xdr:rowOff>
    </xdr:from>
    <xdr:to>
      <xdr:col>10</xdr:col>
      <xdr:colOff>114300</xdr:colOff>
      <xdr:row>98</xdr:row>
      <xdr:rowOff>46921</xdr:rowOff>
    </xdr:to>
    <xdr:cxnSp macro="">
      <xdr:nvCxnSpPr>
        <xdr:cNvPr id="247" name="直線コネクタ 246"/>
        <xdr:cNvCxnSpPr/>
      </xdr:nvCxnSpPr>
      <xdr:spPr>
        <a:xfrm flipV="1">
          <a:off x="1130300" y="16840225"/>
          <a:ext cx="889000" cy="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465</xdr:rowOff>
    </xdr:from>
    <xdr:to>
      <xdr:col>10</xdr:col>
      <xdr:colOff>165100</xdr:colOff>
      <xdr:row>98</xdr:row>
      <xdr:rowOff>102065</xdr:rowOff>
    </xdr:to>
    <xdr:sp macro="" textlink="">
      <xdr:nvSpPr>
        <xdr:cNvPr id="248" name="フローチャート: 判断 247"/>
        <xdr:cNvSpPr/>
      </xdr:nvSpPr>
      <xdr:spPr>
        <a:xfrm>
          <a:off x="1968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93192</xdr:rowOff>
    </xdr:from>
    <xdr:ext cx="534377" cy="259045"/>
    <xdr:sp macro="" textlink="">
      <xdr:nvSpPr>
        <xdr:cNvPr id="249" name="テキスト ボックス 248"/>
        <xdr:cNvSpPr txBox="1"/>
      </xdr:nvSpPr>
      <xdr:spPr>
        <a:xfrm>
          <a:off x="1752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3273</xdr:rowOff>
    </xdr:from>
    <xdr:to>
      <xdr:col>6</xdr:col>
      <xdr:colOff>38100</xdr:colOff>
      <xdr:row>98</xdr:row>
      <xdr:rowOff>104873</xdr:rowOff>
    </xdr:to>
    <xdr:sp macro="" textlink="">
      <xdr:nvSpPr>
        <xdr:cNvPr id="250" name="フローチャート: 判断 249"/>
        <xdr:cNvSpPr/>
      </xdr:nvSpPr>
      <xdr:spPr>
        <a:xfrm>
          <a:off x="1079500" y="168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96000</xdr:rowOff>
    </xdr:from>
    <xdr:ext cx="534377" cy="259045"/>
    <xdr:sp macro="" textlink="">
      <xdr:nvSpPr>
        <xdr:cNvPr id="251" name="テキスト ボックス 250"/>
        <xdr:cNvSpPr txBox="1"/>
      </xdr:nvSpPr>
      <xdr:spPr>
        <a:xfrm>
          <a:off x="863111" y="168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142371</xdr:rowOff>
    </xdr:from>
    <xdr:to>
      <xdr:col>24</xdr:col>
      <xdr:colOff>114300</xdr:colOff>
      <xdr:row>96</xdr:row>
      <xdr:rowOff>72521</xdr:rowOff>
    </xdr:to>
    <xdr:sp macro="" textlink="">
      <xdr:nvSpPr>
        <xdr:cNvPr id="257" name="楕円 256"/>
        <xdr:cNvSpPr/>
      </xdr:nvSpPr>
      <xdr:spPr>
        <a:xfrm>
          <a:off x="4584700" y="164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120798</xdr:rowOff>
    </xdr:from>
    <xdr:ext cx="599010" cy="259045"/>
    <xdr:sp macro="" textlink="">
      <xdr:nvSpPr>
        <xdr:cNvPr id="258" name="扶助費該当値テキスト"/>
        <xdr:cNvSpPr txBox="1"/>
      </xdr:nvSpPr>
      <xdr:spPr>
        <a:xfrm>
          <a:off x="4686300" y="1640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59900</xdr:rowOff>
    </xdr:from>
    <xdr:to>
      <xdr:col>20</xdr:col>
      <xdr:colOff>38100</xdr:colOff>
      <xdr:row>97</xdr:row>
      <xdr:rowOff>161500</xdr:rowOff>
    </xdr:to>
    <xdr:sp macro="" textlink="">
      <xdr:nvSpPr>
        <xdr:cNvPr id="259" name="楕円 258"/>
        <xdr:cNvSpPr/>
      </xdr:nvSpPr>
      <xdr:spPr>
        <a:xfrm>
          <a:off x="3746500" y="166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6577</xdr:rowOff>
    </xdr:from>
    <xdr:ext cx="534377" cy="259045"/>
    <xdr:sp macro="" textlink="">
      <xdr:nvSpPr>
        <xdr:cNvPr id="260" name="テキスト ボックス 259"/>
        <xdr:cNvSpPr txBox="1"/>
      </xdr:nvSpPr>
      <xdr:spPr>
        <a:xfrm>
          <a:off x="3530111" y="1646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99764</xdr:rowOff>
    </xdr:from>
    <xdr:to>
      <xdr:col>15</xdr:col>
      <xdr:colOff>101600</xdr:colOff>
      <xdr:row>98</xdr:row>
      <xdr:rowOff>29914</xdr:rowOff>
    </xdr:to>
    <xdr:sp macro="" textlink="">
      <xdr:nvSpPr>
        <xdr:cNvPr id="261" name="楕円 260"/>
        <xdr:cNvSpPr/>
      </xdr:nvSpPr>
      <xdr:spPr>
        <a:xfrm>
          <a:off x="2857500" y="167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46441</xdr:rowOff>
    </xdr:from>
    <xdr:ext cx="534377" cy="259045"/>
    <xdr:sp macro="" textlink="">
      <xdr:nvSpPr>
        <xdr:cNvPr id="262" name="テキスト ボックス 261"/>
        <xdr:cNvSpPr txBox="1"/>
      </xdr:nvSpPr>
      <xdr:spPr>
        <a:xfrm>
          <a:off x="2641111" y="1650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158775</xdr:rowOff>
    </xdr:from>
    <xdr:to>
      <xdr:col>10</xdr:col>
      <xdr:colOff>165100</xdr:colOff>
      <xdr:row>98</xdr:row>
      <xdr:rowOff>88925</xdr:rowOff>
    </xdr:to>
    <xdr:sp macro="" textlink="">
      <xdr:nvSpPr>
        <xdr:cNvPr id="263" name="楕円 262"/>
        <xdr:cNvSpPr/>
      </xdr:nvSpPr>
      <xdr:spPr>
        <a:xfrm>
          <a:off x="1968500" y="167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105452</xdr:rowOff>
    </xdr:from>
    <xdr:ext cx="534377" cy="259045"/>
    <xdr:sp macro="" textlink="">
      <xdr:nvSpPr>
        <xdr:cNvPr id="264" name="テキスト ボックス 263"/>
        <xdr:cNvSpPr txBox="1"/>
      </xdr:nvSpPr>
      <xdr:spPr>
        <a:xfrm>
          <a:off x="1752111" y="165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167571</xdr:rowOff>
    </xdr:from>
    <xdr:to>
      <xdr:col>6</xdr:col>
      <xdr:colOff>38100</xdr:colOff>
      <xdr:row>98</xdr:row>
      <xdr:rowOff>97721</xdr:rowOff>
    </xdr:to>
    <xdr:sp macro="" textlink="">
      <xdr:nvSpPr>
        <xdr:cNvPr id="265" name="楕円 264"/>
        <xdr:cNvSpPr/>
      </xdr:nvSpPr>
      <xdr:spPr>
        <a:xfrm>
          <a:off x="1079500" y="167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114248</xdr:rowOff>
    </xdr:from>
    <xdr:ext cx="534377" cy="259045"/>
    <xdr:sp macro="" textlink="">
      <xdr:nvSpPr>
        <xdr:cNvPr id="266" name="テキスト ボックス 265"/>
        <xdr:cNvSpPr txBox="1"/>
      </xdr:nvSpPr>
      <xdr:spPr>
        <a:xfrm>
          <a:off x="863111" y="1657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85265</xdr:rowOff>
    </xdr:from>
    <xdr:to>
      <xdr:col>54</xdr:col>
      <xdr:colOff>189865</xdr:colOff>
      <xdr:row>38</xdr:row>
      <xdr:rowOff>158302</xdr:rowOff>
    </xdr:to>
    <xdr:cxnSp macro="">
      <xdr:nvCxnSpPr>
        <xdr:cNvPr id="294" name="直線コネクタ 293"/>
        <xdr:cNvCxnSpPr/>
      </xdr:nvCxnSpPr>
      <xdr:spPr>
        <a:xfrm flipV="1">
          <a:off x="10475595" y="5571665"/>
          <a:ext cx="1270" cy="1101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162129</xdr:rowOff>
    </xdr:from>
    <xdr:ext cx="534377" cy="259045"/>
    <xdr:sp macro="" textlink="">
      <xdr:nvSpPr>
        <xdr:cNvPr id="295" name="補助費等最小値テキスト"/>
        <xdr:cNvSpPr txBox="1"/>
      </xdr:nvSpPr>
      <xdr:spPr>
        <a:xfrm>
          <a:off x="10528300" y="66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158302</xdr:rowOff>
    </xdr:from>
    <xdr:to>
      <xdr:col>55</xdr:col>
      <xdr:colOff>88900</xdr:colOff>
      <xdr:row>38</xdr:row>
      <xdr:rowOff>158302</xdr:rowOff>
    </xdr:to>
    <xdr:cxnSp macro="">
      <xdr:nvCxnSpPr>
        <xdr:cNvPr id="296" name="直線コネクタ 295"/>
        <xdr:cNvCxnSpPr/>
      </xdr:nvCxnSpPr>
      <xdr:spPr>
        <a:xfrm>
          <a:off x="10388600" y="667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31942</xdr:rowOff>
    </xdr:from>
    <xdr:ext cx="599010" cy="259045"/>
    <xdr:sp macro="" textlink="">
      <xdr:nvSpPr>
        <xdr:cNvPr id="297" name="補助費等最大値テキスト"/>
        <xdr:cNvSpPr txBox="1"/>
      </xdr:nvSpPr>
      <xdr:spPr>
        <a:xfrm>
          <a:off x="10528300" y="534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85265</xdr:rowOff>
    </xdr:from>
    <xdr:to>
      <xdr:col>55</xdr:col>
      <xdr:colOff>88900</xdr:colOff>
      <xdr:row>32</xdr:row>
      <xdr:rowOff>85265</xdr:rowOff>
    </xdr:to>
    <xdr:cxnSp macro="">
      <xdr:nvCxnSpPr>
        <xdr:cNvPr id="298" name="直線コネクタ 297"/>
        <xdr:cNvCxnSpPr/>
      </xdr:nvCxnSpPr>
      <xdr:spPr>
        <a:xfrm>
          <a:off x="10388600" y="5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64024</xdr:rowOff>
    </xdr:from>
    <xdr:to>
      <xdr:col>55</xdr:col>
      <xdr:colOff>0</xdr:colOff>
      <xdr:row>37</xdr:row>
      <xdr:rowOff>124289</xdr:rowOff>
    </xdr:to>
    <xdr:cxnSp macro="">
      <xdr:nvCxnSpPr>
        <xdr:cNvPr id="299" name="直線コネクタ 298"/>
        <xdr:cNvCxnSpPr/>
      </xdr:nvCxnSpPr>
      <xdr:spPr>
        <a:xfrm>
          <a:off x="9639300" y="5550424"/>
          <a:ext cx="838200" cy="91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132865</xdr:rowOff>
    </xdr:from>
    <xdr:ext cx="534377" cy="259045"/>
    <xdr:sp macro="" textlink="">
      <xdr:nvSpPr>
        <xdr:cNvPr id="300" name="補助費等平均値テキスト"/>
        <xdr:cNvSpPr txBox="1"/>
      </xdr:nvSpPr>
      <xdr:spPr>
        <a:xfrm>
          <a:off x="10528300" y="6133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109988</xdr:rowOff>
    </xdr:from>
    <xdr:to>
      <xdr:col>55</xdr:col>
      <xdr:colOff>50800</xdr:colOff>
      <xdr:row>37</xdr:row>
      <xdr:rowOff>40138</xdr:rowOff>
    </xdr:to>
    <xdr:sp macro="" textlink="">
      <xdr:nvSpPr>
        <xdr:cNvPr id="301" name="フローチャート: 判断 300"/>
        <xdr:cNvSpPr/>
      </xdr:nvSpPr>
      <xdr:spPr>
        <a:xfrm>
          <a:off x="10426700" y="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64024</xdr:rowOff>
    </xdr:from>
    <xdr:to>
      <xdr:col>50</xdr:col>
      <xdr:colOff>114300</xdr:colOff>
      <xdr:row>38</xdr:row>
      <xdr:rowOff>136281</xdr:rowOff>
    </xdr:to>
    <xdr:cxnSp macro="">
      <xdr:nvCxnSpPr>
        <xdr:cNvPr id="302" name="直線コネクタ 301"/>
        <xdr:cNvCxnSpPr/>
      </xdr:nvCxnSpPr>
      <xdr:spPr>
        <a:xfrm flipV="1">
          <a:off x="8750300" y="5550424"/>
          <a:ext cx="889000" cy="110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84928</xdr:rowOff>
    </xdr:from>
    <xdr:to>
      <xdr:col>50</xdr:col>
      <xdr:colOff>165100</xdr:colOff>
      <xdr:row>31</xdr:row>
      <xdr:rowOff>15078</xdr:rowOff>
    </xdr:to>
    <xdr:sp macro="" textlink="">
      <xdr:nvSpPr>
        <xdr:cNvPr id="303" name="フローチャート: 判断 302"/>
        <xdr:cNvSpPr/>
      </xdr:nvSpPr>
      <xdr:spPr>
        <a:xfrm>
          <a:off x="9588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31605</xdr:rowOff>
    </xdr:from>
    <xdr:ext cx="599010" cy="259045"/>
    <xdr:sp macro="" textlink="">
      <xdr:nvSpPr>
        <xdr:cNvPr id="304" name="テキスト ボックス 303"/>
        <xdr:cNvSpPr txBox="1"/>
      </xdr:nvSpPr>
      <xdr:spPr>
        <a:xfrm>
          <a:off x="9339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109286</xdr:rowOff>
    </xdr:from>
    <xdr:to>
      <xdr:col>45</xdr:col>
      <xdr:colOff>177800</xdr:colOff>
      <xdr:row>38</xdr:row>
      <xdr:rowOff>136281</xdr:rowOff>
    </xdr:to>
    <xdr:cxnSp macro="">
      <xdr:nvCxnSpPr>
        <xdr:cNvPr id="305" name="直線コネクタ 304"/>
        <xdr:cNvCxnSpPr/>
      </xdr:nvCxnSpPr>
      <xdr:spPr>
        <a:xfrm>
          <a:off x="7861300" y="6624386"/>
          <a:ext cx="889000" cy="2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133029</xdr:rowOff>
    </xdr:from>
    <xdr:to>
      <xdr:col>46</xdr:col>
      <xdr:colOff>38100</xdr:colOff>
      <xdr:row>37</xdr:row>
      <xdr:rowOff>63179</xdr:rowOff>
    </xdr:to>
    <xdr:sp macro="" textlink="">
      <xdr:nvSpPr>
        <xdr:cNvPr id="306" name="フローチャート: 判断 305"/>
        <xdr:cNvSpPr/>
      </xdr:nvSpPr>
      <xdr:spPr>
        <a:xfrm>
          <a:off x="8699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79706</xdr:rowOff>
    </xdr:from>
    <xdr:ext cx="534377" cy="259045"/>
    <xdr:sp macro="" textlink="">
      <xdr:nvSpPr>
        <xdr:cNvPr id="307" name="テキスト ボックス 306"/>
        <xdr:cNvSpPr txBox="1"/>
      </xdr:nvSpPr>
      <xdr:spPr>
        <a:xfrm>
          <a:off x="8483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105543</xdr:rowOff>
    </xdr:from>
    <xdr:to>
      <xdr:col>41</xdr:col>
      <xdr:colOff>50800</xdr:colOff>
      <xdr:row>38</xdr:row>
      <xdr:rowOff>109286</xdr:rowOff>
    </xdr:to>
    <xdr:cxnSp macro="">
      <xdr:nvCxnSpPr>
        <xdr:cNvPr id="308" name="直線コネクタ 307"/>
        <xdr:cNvCxnSpPr/>
      </xdr:nvCxnSpPr>
      <xdr:spPr>
        <a:xfrm>
          <a:off x="6972300" y="6620643"/>
          <a:ext cx="889000" cy="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851</xdr:rowOff>
    </xdr:from>
    <xdr:to>
      <xdr:col>41</xdr:col>
      <xdr:colOff>101600</xdr:colOff>
      <xdr:row>37</xdr:row>
      <xdr:rowOff>102451</xdr:rowOff>
    </xdr:to>
    <xdr:sp macro="" textlink="">
      <xdr:nvSpPr>
        <xdr:cNvPr id="309" name="フローチャート: 判断 308"/>
        <xdr:cNvSpPr/>
      </xdr:nvSpPr>
      <xdr:spPr>
        <a:xfrm>
          <a:off x="7810500" y="634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118978</xdr:rowOff>
    </xdr:from>
    <xdr:ext cx="534377" cy="259045"/>
    <xdr:sp macro="" textlink="">
      <xdr:nvSpPr>
        <xdr:cNvPr id="310" name="テキスト ボックス 309"/>
        <xdr:cNvSpPr txBox="1"/>
      </xdr:nvSpPr>
      <xdr:spPr>
        <a:xfrm>
          <a:off x="7594111" y="61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13700</xdr:rowOff>
    </xdr:from>
    <xdr:to>
      <xdr:col>36</xdr:col>
      <xdr:colOff>165100</xdr:colOff>
      <xdr:row>37</xdr:row>
      <xdr:rowOff>115300</xdr:rowOff>
    </xdr:to>
    <xdr:sp macro="" textlink="">
      <xdr:nvSpPr>
        <xdr:cNvPr id="311" name="フローチャート: 判断 310"/>
        <xdr:cNvSpPr/>
      </xdr:nvSpPr>
      <xdr:spPr>
        <a:xfrm>
          <a:off x="6921500" y="6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131827</xdr:rowOff>
    </xdr:from>
    <xdr:ext cx="534377" cy="259045"/>
    <xdr:sp macro="" textlink="">
      <xdr:nvSpPr>
        <xdr:cNvPr id="312" name="テキスト ボックス 311"/>
        <xdr:cNvSpPr txBox="1"/>
      </xdr:nvSpPr>
      <xdr:spPr>
        <a:xfrm>
          <a:off x="6705111" y="61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73489</xdr:rowOff>
    </xdr:from>
    <xdr:to>
      <xdr:col>55</xdr:col>
      <xdr:colOff>50800</xdr:colOff>
      <xdr:row>38</xdr:row>
      <xdr:rowOff>3639</xdr:rowOff>
    </xdr:to>
    <xdr:sp macro="" textlink="">
      <xdr:nvSpPr>
        <xdr:cNvPr id="318" name="楕円 317"/>
        <xdr:cNvSpPr/>
      </xdr:nvSpPr>
      <xdr:spPr>
        <a:xfrm>
          <a:off x="10426700" y="641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51916</xdr:rowOff>
    </xdr:from>
    <xdr:ext cx="534377" cy="259045"/>
    <xdr:sp macro="" textlink="">
      <xdr:nvSpPr>
        <xdr:cNvPr id="319" name="補助費等該当値テキスト"/>
        <xdr:cNvSpPr txBox="1"/>
      </xdr:nvSpPr>
      <xdr:spPr>
        <a:xfrm>
          <a:off x="10528300" y="639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13224</xdr:rowOff>
    </xdr:from>
    <xdr:to>
      <xdr:col>50</xdr:col>
      <xdr:colOff>165100</xdr:colOff>
      <xdr:row>32</xdr:row>
      <xdr:rowOff>114824</xdr:rowOff>
    </xdr:to>
    <xdr:sp macro="" textlink="">
      <xdr:nvSpPr>
        <xdr:cNvPr id="320" name="楕円 319"/>
        <xdr:cNvSpPr/>
      </xdr:nvSpPr>
      <xdr:spPr>
        <a:xfrm>
          <a:off x="9588500" y="54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105951</xdr:rowOff>
    </xdr:from>
    <xdr:ext cx="599010" cy="259045"/>
    <xdr:sp macro="" textlink="">
      <xdr:nvSpPr>
        <xdr:cNvPr id="321" name="テキスト ボックス 320"/>
        <xdr:cNvSpPr txBox="1"/>
      </xdr:nvSpPr>
      <xdr:spPr>
        <a:xfrm>
          <a:off x="9339795" y="559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85481</xdr:rowOff>
    </xdr:from>
    <xdr:to>
      <xdr:col>46</xdr:col>
      <xdr:colOff>38100</xdr:colOff>
      <xdr:row>39</xdr:row>
      <xdr:rowOff>15631</xdr:rowOff>
    </xdr:to>
    <xdr:sp macro="" textlink="">
      <xdr:nvSpPr>
        <xdr:cNvPr id="322" name="楕円 321"/>
        <xdr:cNvSpPr/>
      </xdr:nvSpPr>
      <xdr:spPr>
        <a:xfrm>
          <a:off x="8699500" y="66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6758</xdr:rowOff>
    </xdr:from>
    <xdr:ext cx="534377" cy="259045"/>
    <xdr:sp macro="" textlink="">
      <xdr:nvSpPr>
        <xdr:cNvPr id="323" name="テキスト ボックス 322"/>
        <xdr:cNvSpPr txBox="1"/>
      </xdr:nvSpPr>
      <xdr:spPr>
        <a:xfrm>
          <a:off x="8483111" y="669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58486</xdr:rowOff>
    </xdr:from>
    <xdr:to>
      <xdr:col>41</xdr:col>
      <xdr:colOff>101600</xdr:colOff>
      <xdr:row>38</xdr:row>
      <xdr:rowOff>160086</xdr:rowOff>
    </xdr:to>
    <xdr:sp macro="" textlink="">
      <xdr:nvSpPr>
        <xdr:cNvPr id="324" name="楕円 323"/>
        <xdr:cNvSpPr/>
      </xdr:nvSpPr>
      <xdr:spPr>
        <a:xfrm>
          <a:off x="7810500" y="65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151213</xdr:rowOff>
    </xdr:from>
    <xdr:ext cx="534377" cy="259045"/>
    <xdr:sp macro="" textlink="">
      <xdr:nvSpPr>
        <xdr:cNvPr id="325" name="テキスト ボックス 324"/>
        <xdr:cNvSpPr txBox="1"/>
      </xdr:nvSpPr>
      <xdr:spPr>
        <a:xfrm>
          <a:off x="7594111" y="666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54743</xdr:rowOff>
    </xdr:from>
    <xdr:to>
      <xdr:col>36</xdr:col>
      <xdr:colOff>165100</xdr:colOff>
      <xdr:row>38</xdr:row>
      <xdr:rowOff>156343</xdr:rowOff>
    </xdr:to>
    <xdr:sp macro="" textlink="">
      <xdr:nvSpPr>
        <xdr:cNvPr id="326" name="楕円 325"/>
        <xdr:cNvSpPr/>
      </xdr:nvSpPr>
      <xdr:spPr>
        <a:xfrm>
          <a:off x="6921500" y="65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147470</xdr:rowOff>
    </xdr:from>
    <xdr:ext cx="534377" cy="259045"/>
    <xdr:sp macro="" textlink="">
      <xdr:nvSpPr>
        <xdr:cNvPr id="327" name="テキスト ボックス 326"/>
        <xdr:cNvSpPr txBox="1"/>
      </xdr:nvSpPr>
      <xdr:spPr>
        <a:xfrm>
          <a:off x="6705111" y="66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3" name="直線コネクタ 352"/>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4"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5" name="直線コネクタ 354"/>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6"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7" name="直線コネクタ 356"/>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131569</xdr:rowOff>
    </xdr:from>
    <xdr:to>
      <xdr:col>55</xdr:col>
      <xdr:colOff>0</xdr:colOff>
      <xdr:row>58</xdr:row>
      <xdr:rowOff>11031</xdr:rowOff>
    </xdr:to>
    <xdr:cxnSp macro="">
      <xdr:nvCxnSpPr>
        <xdr:cNvPr id="358" name="直線コネクタ 357"/>
        <xdr:cNvCxnSpPr/>
      </xdr:nvCxnSpPr>
      <xdr:spPr>
        <a:xfrm>
          <a:off x="9639300" y="9904219"/>
          <a:ext cx="838200" cy="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9" name="普通建設事業費平均値テキスト"/>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60" name="フローチャート: 判断 359"/>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121837</xdr:rowOff>
    </xdr:from>
    <xdr:to>
      <xdr:col>50</xdr:col>
      <xdr:colOff>114300</xdr:colOff>
      <xdr:row>57</xdr:row>
      <xdr:rowOff>131569</xdr:rowOff>
    </xdr:to>
    <xdr:cxnSp macro="">
      <xdr:nvCxnSpPr>
        <xdr:cNvPr id="361" name="直線コネクタ 360"/>
        <xdr:cNvCxnSpPr/>
      </xdr:nvCxnSpPr>
      <xdr:spPr>
        <a:xfrm>
          <a:off x="8750300" y="9723037"/>
          <a:ext cx="889000" cy="18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39239</xdr:rowOff>
    </xdr:from>
    <xdr:to>
      <xdr:col>50</xdr:col>
      <xdr:colOff>165100</xdr:colOff>
      <xdr:row>55</xdr:row>
      <xdr:rowOff>140839</xdr:rowOff>
    </xdr:to>
    <xdr:sp macro="" textlink="">
      <xdr:nvSpPr>
        <xdr:cNvPr id="362" name="フローチャート: 判断 361"/>
        <xdr:cNvSpPr/>
      </xdr:nvSpPr>
      <xdr:spPr>
        <a:xfrm>
          <a:off x="9588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157366</xdr:rowOff>
    </xdr:from>
    <xdr:ext cx="534377" cy="259045"/>
    <xdr:sp macro="" textlink="">
      <xdr:nvSpPr>
        <xdr:cNvPr id="363" name="テキスト ボックス 362"/>
        <xdr:cNvSpPr txBox="1"/>
      </xdr:nvSpPr>
      <xdr:spPr>
        <a:xfrm>
          <a:off x="9372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64447</xdr:rowOff>
    </xdr:from>
    <xdr:to>
      <xdr:col>45</xdr:col>
      <xdr:colOff>177800</xdr:colOff>
      <xdr:row>56</xdr:row>
      <xdr:rowOff>121837</xdr:rowOff>
    </xdr:to>
    <xdr:cxnSp macro="">
      <xdr:nvCxnSpPr>
        <xdr:cNvPr id="364" name="直線コネクタ 363"/>
        <xdr:cNvCxnSpPr/>
      </xdr:nvCxnSpPr>
      <xdr:spPr>
        <a:xfrm>
          <a:off x="7861300" y="9665647"/>
          <a:ext cx="889000" cy="5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54795</xdr:rowOff>
    </xdr:from>
    <xdr:to>
      <xdr:col>46</xdr:col>
      <xdr:colOff>38100</xdr:colOff>
      <xdr:row>55</xdr:row>
      <xdr:rowOff>156395</xdr:rowOff>
    </xdr:to>
    <xdr:sp macro="" textlink="">
      <xdr:nvSpPr>
        <xdr:cNvPr id="365" name="フローチャート: 判断 364"/>
        <xdr:cNvSpPr/>
      </xdr:nvSpPr>
      <xdr:spPr>
        <a:xfrm>
          <a:off x="8699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1472</xdr:rowOff>
    </xdr:from>
    <xdr:ext cx="534377" cy="259045"/>
    <xdr:sp macro="" textlink="">
      <xdr:nvSpPr>
        <xdr:cNvPr id="366" name="テキスト ボックス 365"/>
        <xdr:cNvSpPr txBox="1"/>
      </xdr:nvSpPr>
      <xdr:spPr>
        <a:xfrm>
          <a:off x="8483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25204</xdr:rowOff>
    </xdr:from>
    <xdr:to>
      <xdr:col>41</xdr:col>
      <xdr:colOff>50800</xdr:colOff>
      <xdr:row>56</xdr:row>
      <xdr:rowOff>64447</xdr:rowOff>
    </xdr:to>
    <xdr:cxnSp macro="">
      <xdr:nvCxnSpPr>
        <xdr:cNvPr id="367" name="直線コネクタ 366"/>
        <xdr:cNvCxnSpPr/>
      </xdr:nvCxnSpPr>
      <xdr:spPr>
        <a:xfrm>
          <a:off x="6972300" y="9454954"/>
          <a:ext cx="8890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138604</xdr:rowOff>
    </xdr:from>
    <xdr:to>
      <xdr:col>41</xdr:col>
      <xdr:colOff>101600</xdr:colOff>
      <xdr:row>56</xdr:row>
      <xdr:rowOff>68754</xdr:rowOff>
    </xdr:to>
    <xdr:sp macro="" textlink="">
      <xdr:nvSpPr>
        <xdr:cNvPr id="368" name="フローチャート: 判断 367"/>
        <xdr:cNvSpPr/>
      </xdr:nvSpPr>
      <xdr:spPr>
        <a:xfrm>
          <a:off x="7810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85281</xdr:rowOff>
    </xdr:from>
    <xdr:ext cx="534377" cy="259045"/>
    <xdr:sp macro="" textlink="">
      <xdr:nvSpPr>
        <xdr:cNvPr id="369" name="テキスト ボックス 368"/>
        <xdr:cNvSpPr txBox="1"/>
      </xdr:nvSpPr>
      <xdr:spPr>
        <a:xfrm>
          <a:off x="7594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144852</xdr:rowOff>
    </xdr:from>
    <xdr:to>
      <xdr:col>36</xdr:col>
      <xdr:colOff>165100</xdr:colOff>
      <xdr:row>56</xdr:row>
      <xdr:rowOff>75002</xdr:rowOff>
    </xdr:to>
    <xdr:sp macro="" textlink="">
      <xdr:nvSpPr>
        <xdr:cNvPr id="370" name="フローチャート: 判断 369"/>
        <xdr:cNvSpPr/>
      </xdr:nvSpPr>
      <xdr:spPr>
        <a:xfrm>
          <a:off x="6921500" y="957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66129</xdr:rowOff>
    </xdr:from>
    <xdr:ext cx="534377" cy="259045"/>
    <xdr:sp macro="" textlink="">
      <xdr:nvSpPr>
        <xdr:cNvPr id="371" name="テキスト ボックス 370"/>
        <xdr:cNvSpPr txBox="1"/>
      </xdr:nvSpPr>
      <xdr:spPr>
        <a:xfrm>
          <a:off x="6705111" y="96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131681</xdr:rowOff>
    </xdr:from>
    <xdr:to>
      <xdr:col>55</xdr:col>
      <xdr:colOff>50800</xdr:colOff>
      <xdr:row>58</xdr:row>
      <xdr:rowOff>61831</xdr:rowOff>
    </xdr:to>
    <xdr:sp macro="" textlink="">
      <xdr:nvSpPr>
        <xdr:cNvPr id="377" name="楕円 376"/>
        <xdr:cNvSpPr/>
      </xdr:nvSpPr>
      <xdr:spPr>
        <a:xfrm>
          <a:off x="10426700" y="99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110108</xdr:rowOff>
    </xdr:from>
    <xdr:ext cx="534377" cy="259045"/>
    <xdr:sp macro="" textlink="">
      <xdr:nvSpPr>
        <xdr:cNvPr id="378" name="普通建設事業費該当値テキスト"/>
        <xdr:cNvSpPr txBox="1"/>
      </xdr:nvSpPr>
      <xdr:spPr>
        <a:xfrm>
          <a:off x="10528300" y="98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80769</xdr:rowOff>
    </xdr:from>
    <xdr:to>
      <xdr:col>50</xdr:col>
      <xdr:colOff>165100</xdr:colOff>
      <xdr:row>58</xdr:row>
      <xdr:rowOff>10919</xdr:rowOff>
    </xdr:to>
    <xdr:sp macro="" textlink="">
      <xdr:nvSpPr>
        <xdr:cNvPr id="379" name="楕円 378"/>
        <xdr:cNvSpPr/>
      </xdr:nvSpPr>
      <xdr:spPr>
        <a:xfrm>
          <a:off x="9588500" y="98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2046</xdr:rowOff>
    </xdr:from>
    <xdr:ext cx="534377" cy="259045"/>
    <xdr:sp macro="" textlink="">
      <xdr:nvSpPr>
        <xdr:cNvPr id="380" name="テキスト ボックス 379"/>
        <xdr:cNvSpPr txBox="1"/>
      </xdr:nvSpPr>
      <xdr:spPr>
        <a:xfrm>
          <a:off x="9372111" y="99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71037</xdr:rowOff>
    </xdr:from>
    <xdr:to>
      <xdr:col>46</xdr:col>
      <xdr:colOff>38100</xdr:colOff>
      <xdr:row>57</xdr:row>
      <xdr:rowOff>1187</xdr:rowOff>
    </xdr:to>
    <xdr:sp macro="" textlink="">
      <xdr:nvSpPr>
        <xdr:cNvPr id="381" name="楕円 380"/>
        <xdr:cNvSpPr/>
      </xdr:nvSpPr>
      <xdr:spPr>
        <a:xfrm>
          <a:off x="8699500" y="96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163764</xdr:rowOff>
    </xdr:from>
    <xdr:ext cx="534377" cy="259045"/>
    <xdr:sp macro="" textlink="">
      <xdr:nvSpPr>
        <xdr:cNvPr id="382" name="テキスト ボックス 381"/>
        <xdr:cNvSpPr txBox="1"/>
      </xdr:nvSpPr>
      <xdr:spPr>
        <a:xfrm>
          <a:off x="8483111" y="97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13647</xdr:rowOff>
    </xdr:from>
    <xdr:to>
      <xdr:col>41</xdr:col>
      <xdr:colOff>101600</xdr:colOff>
      <xdr:row>56</xdr:row>
      <xdr:rowOff>115247</xdr:rowOff>
    </xdr:to>
    <xdr:sp macro="" textlink="">
      <xdr:nvSpPr>
        <xdr:cNvPr id="383" name="楕円 382"/>
        <xdr:cNvSpPr/>
      </xdr:nvSpPr>
      <xdr:spPr>
        <a:xfrm>
          <a:off x="7810500" y="961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106374</xdr:rowOff>
    </xdr:from>
    <xdr:ext cx="534377" cy="259045"/>
    <xdr:sp macro="" textlink="">
      <xdr:nvSpPr>
        <xdr:cNvPr id="384" name="テキスト ボックス 383"/>
        <xdr:cNvSpPr txBox="1"/>
      </xdr:nvSpPr>
      <xdr:spPr>
        <a:xfrm>
          <a:off x="7594111" y="97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145854</xdr:rowOff>
    </xdr:from>
    <xdr:to>
      <xdr:col>36</xdr:col>
      <xdr:colOff>165100</xdr:colOff>
      <xdr:row>55</xdr:row>
      <xdr:rowOff>76004</xdr:rowOff>
    </xdr:to>
    <xdr:sp macro="" textlink="">
      <xdr:nvSpPr>
        <xdr:cNvPr id="385" name="楕円 384"/>
        <xdr:cNvSpPr/>
      </xdr:nvSpPr>
      <xdr:spPr>
        <a:xfrm>
          <a:off x="6921500" y="94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92531</xdr:rowOff>
    </xdr:from>
    <xdr:ext cx="534377" cy="259045"/>
    <xdr:sp macro="" textlink="">
      <xdr:nvSpPr>
        <xdr:cNvPr id="386" name="テキスト ボックス 385"/>
        <xdr:cNvSpPr txBox="1"/>
      </xdr:nvSpPr>
      <xdr:spPr>
        <a:xfrm>
          <a:off x="6705111" y="917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10" name="直線コネクタ 409"/>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2" name="直線コネクタ 41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3"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4" name="直線コネクタ 413"/>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128288</xdr:rowOff>
    </xdr:from>
    <xdr:to>
      <xdr:col>55</xdr:col>
      <xdr:colOff>0</xdr:colOff>
      <xdr:row>78</xdr:row>
      <xdr:rowOff>171208</xdr:rowOff>
    </xdr:to>
    <xdr:cxnSp macro="">
      <xdr:nvCxnSpPr>
        <xdr:cNvPr id="415" name="直線コネクタ 414"/>
        <xdr:cNvCxnSpPr/>
      </xdr:nvCxnSpPr>
      <xdr:spPr>
        <a:xfrm>
          <a:off x="9639300" y="13501388"/>
          <a:ext cx="838200" cy="4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6" name="普通建設事業費 （ うち新規整備　）平均値テキスト"/>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7" name="フローチャート: 判断 416"/>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128288</xdr:rowOff>
    </xdr:from>
    <xdr:to>
      <xdr:col>50</xdr:col>
      <xdr:colOff>114300</xdr:colOff>
      <xdr:row>78</xdr:row>
      <xdr:rowOff>160693</xdr:rowOff>
    </xdr:to>
    <xdr:cxnSp macro="">
      <xdr:nvCxnSpPr>
        <xdr:cNvPr id="418" name="直線コネクタ 417"/>
        <xdr:cNvCxnSpPr/>
      </xdr:nvCxnSpPr>
      <xdr:spPr>
        <a:xfrm flipV="1">
          <a:off x="8750300" y="13501388"/>
          <a:ext cx="889000" cy="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154718</xdr:rowOff>
    </xdr:from>
    <xdr:to>
      <xdr:col>50</xdr:col>
      <xdr:colOff>165100</xdr:colOff>
      <xdr:row>77</xdr:row>
      <xdr:rowOff>84868</xdr:rowOff>
    </xdr:to>
    <xdr:sp macro="" textlink="">
      <xdr:nvSpPr>
        <xdr:cNvPr id="419" name="フローチャート: 判断 418"/>
        <xdr:cNvSpPr/>
      </xdr:nvSpPr>
      <xdr:spPr>
        <a:xfrm>
          <a:off x="9588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101395</xdr:rowOff>
    </xdr:from>
    <xdr:ext cx="534377" cy="259045"/>
    <xdr:sp macro="" textlink="">
      <xdr:nvSpPr>
        <xdr:cNvPr id="420" name="テキスト ボックス 419"/>
        <xdr:cNvSpPr txBox="1"/>
      </xdr:nvSpPr>
      <xdr:spPr>
        <a:xfrm>
          <a:off x="9372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159931</xdr:rowOff>
    </xdr:from>
    <xdr:to>
      <xdr:col>45</xdr:col>
      <xdr:colOff>177800</xdr:colOff>
      <xdr:row>78</xdr:row>
      <xdr:rowOff>160693</xdr:rowOff>
    </xdr:to>
    <xdr:cxnSp macro="">
      <xdr:nvCxnSpPr>
        <xdr:cNvPr id="421" name="直線コネクタ 420"/>
        <xdr:cNvCxnSpPr/>
      </xdr:nvCxnSpPr>
      <xdr:spPr>
        <a:xfrm>
          <a:off x="7861300" y="1353303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5062</xdr:rowOff>
    </xdr:from>
    <xdr:to>
      <xdr:col>46</xdr:col>
      <xdr:colOff>38100</xdr:colOff>
      <xdr:row>77</xdr:row>
      <xdr:rowOff>106662</xdr:rowOff>
    </xdr:to>
    <xdr:sp macro="" textlink="">
      <xdr:nvSpPr>
        <xdr:cNvPr id="422" name="フローチャート: 判断 421"/>
        <xdr:cNvSpPr/>
      </xdr:nvSpPr>
      <xdr:spPr>
        <a:xfrm>
          <a:off x="8699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123189</xdr:rowOff>
    </xdr:from>
    <xdr:ext cx="534377" cy="259045"/>
    <xdr:sp macro="" textlink="">
      <xdr:nvSpPr>
        <xdr:cNvPr id="423" name="テキスト ボックス 422"/>
        <xdr:cNvSpPr txBox="1"/>
      </xdr:nvSpPr>
      <xdr:spPr>
        <a:xfrm>
          <a:off x="8483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69577</xdr:rowOff>
    </xdr:from>
    <xdr:to>
      <xdr:col>41</xdr:col>
      <xdr:colOff>50800</xdr:colOff>
      <xdr:row>78</xdr:row>
      <xdr:rowOff>159931</xdr:rowOff>
    </xdr:to>
    <xdr:cxnSp macro="">
      <xdr:nvCxnSpPr>
        <xdr:cNvPr id="424" name="直線コネクタ 423"/>
        <xdr:cNvCxnSpPr/>
      </xdr:nvCxnSpPr>
      <xdr:spPr>
        <a:xfrm>
          <a:off x="6972300" y="13099777"/>
          <a:ext cx="889000" cy="43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66859</xdr:rowOff>
    </xdr:from>
    <xdr:to>
      <xdr:col>41</xdr:col>
      <xdr:colOff>101600</xdr:colOff>
      <xdr:row>77</xdr:row>
      <xdr:rowOff>168459</xdr:rowOff>
    </xdr:to>
    <xdr:sp macro="" textlink="">
      <xdr:nvSpPr>
        <xdr:cNvPr id="425" name="フローチャート: 判断 424"/>
        <xdr:cNvSpPr/>
      </xdr:nvSpPr>
      <xdr:spPr>
        <a:xfrm>
          <a:off x="7810500" y="1326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13536</xdr:rowOff>
    </xdr:from>
    <xdr:ext cx="534377" cy="259045"/>
    <xdr:sp macro="" textlink="">
      <xdr:nvSpPr>
        <xdr:cNvPr id="426" name="テキスト ボックス 425"/>
        <xdr:cNvSpPr txBox="1"/>
      </xdr:nvSpPr>
      <xdr:spPr>
        <a:xfrm>
          <a:off x="7594111" y="130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29902</xdr:rowOff>
    </xdr:from>
    <xdr:to>
      <xdr:col>36</xdr:col>
      <xdr:colOff>165100</xdr:colOff>
      <xdr:row>77</xdr:row>
      <xdr:rowOff>131502</xdr:rowOff>
    </xdr:to>
    <xdr:sp macro="" textlink="">
      <xdr:nvSpPr>
        <xdr:cNvPr id="427" name="フローチャート: 判断 426"/>
        <xdr:cNvSpPr/>
      </xdr:nvSpPr>
      <xdr:spPr>
        <a:xfrm>
          <a:off x="6921500" y="1323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122629</xdr:rowOff>
    </xdr:from>
    <xdr:ext cx="534377" cy="259045"/>
    <xdr:sp macro="" textlink="">
      <xdr:nvSpPr>
        <xdr:cNvPr id="428" name="テキスト ボックス 427"/>
        <xdr:cNvSpPr txBox="1"/>
      </xdr:nvSpPr>
      <xdr:spPr>
        <a:xfrm>
          <a:off x="6705111" y="1332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120408</xdr:rowOff>
    </xdr:from>
    <xdr:to>
      <xdr:col>55</xdr:col>
      <xdr:colOff>50800</xdr:colOff>
      <xdr:row>79</xdr:row>
      <xdr:rowOff>50558</xdr:rowOff>
    </xdr:to>
    <xdr:sp macro="" textlink="">
      <xdr:nvSpPr>
        <xdr:cNvPr id="434" name="楕円 433"/>
        <xdr:cNvSpPr/>
      </xdr:nvSpPr>
      <xdr:spPr>
        <a:xfrm>
          <a:off x="10426700" y="134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35335</xdr:rowOff>
    </xdr:from>
    <xdr:ext cx="469744" cy="259045"/>
    <xdr:sp macro="" textlink="">
      <xdr:nvSpPr>
        <xdr:cNvPr id="435" name="普通建設事業費 （ うち新規整備　）該当値テキスト"/>
        <xdr:cNvSpPr txBox="1"/>
      </xdr:nvSpPr>
      <xdr:spPr>
        <a:xfrm>
          <a:off x="10528300" y="1340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77488</xdr:rowOff>
    </xdr:from>
    <xdr:to>
      <xdr:col>50</xdr:col>
      <xdr:colOff>165100</xdr:colOff>
      <xdr:row>79</xdr:row>
      <xdr:rowOff>7638</xdr:rowOff>
    </xdr:to>
    <xdr:sp macro="" textlink="">
      <xdr:nvSpPr>
        <xdr:cNvPr id="436" name="楕円 435"/>
        <xdr:cNvSpPr/>
      </xdr:nvSpPr>
      <xdr:spPr>
        <a:xfrm>
          <a:off x="9588500" y="134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170215</xdr:rowOff>
    </xdr:from>
    <xdr:ext cx="469744" cy="259045"/>
    <xdr:sp macro="" textlink="">
      <xdr:nvSpPr>
        <xdr:cNvPr id="437" name="テキスト ボックス 436"/>
        <xdr:cNvSpPr txBox="1"/>
      </xdr:nvSpPr>
      <xdr:spPr>
        <a:xfrm>
          <a:off x="9404428" y="1354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109893</xdr:rowOff>
    </xdr:from>
    <xdr:to>
      <xdr:col>46</xdr:col>
      <xdr:colOff>38100</xdr:colOff>
      <xdr:row>79</xdr:row>
      <xdr:rowOff>40043</xdr:rowOff>
    </xdr:to>
    <xdr:sp macro="" textlink="">
      <xdr:nvSpPr>
        <xdr:cNvPr id="438" name="楕円 437"/>
        <xdr:cNvSpPr/>
      </xdr:nvSpPr>
      <xdr:spPr>
        <a:xfrm>
          <a:off x="8699500" y="134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31170</xdr:rowOff>
    </xdr:from>
    <xdr:ext cx="469744" cy="259045"/>
    <xdr:sp macro="" textlink="">
      <xdr:nvSpPr>
        <xdr:cNvPr id="439" name="テキスト ボックス 438"/>
        <xdr:cNvSpPr txBox="1"/>
      </xdr:nvSpPr>
      <xdr:spPr>
        <a:xfrm>
          <a:off x="8515428" y="1357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109131</xdr:rowOff>
    </xdr:from>
    <xdr:to>
      <xdr:col>41</xdr:col>
      <xdr:colOff>101600</xdr:colOff>
      <xdr:row>79</xdr:row>
      <xdr:rowOff>39281</xdr:rowOff>
    </xdr:to>
    <xdr:sp macro="" textlink="">
      <xdr:nvSpPr>
        <xdr:cNvPr id="440" name="楕円 439"/>
        <xdr:cNvSpPr/>
      </xdr:nvSpPr>
      <xdr:spPr>
        <a:xfrm>
          <a:off x="7810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30408</xdr:rowOff>
    </xdr:from>
    <xdr:ext cx="469744" cy="259045"/>
    <xdr:sp macro="" textlink="">
      <xdr:nvSpPr>
        <xdr:cNvPr id="441" name="テキスト ボックス 440"/>
        <xdr:cNvSpPr txBox="1"/>
      </xdr:nvSpPr>
      <xdr:spPr>
        <a:xfrm>
          <a:off x="7626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18777</xdr:rowOff>
    </xdr:from>
    <xdr:to>
      <xdr:col>36</xdr:col>
      <xdr:colOff>165100</xdr:colOff>
      <xdr:row>76</xdr:row>
      <xdr:rowOff>120377</xdr:rowOff>
    </xdr:to>
    <xdr:sp macro="" textlink="">
      <xdr:nvSpPr>
        <xdr:cNvPr id="442" name="楕円 441"/>
        <xdr:cNvSpPr/>
      </xdr:nvSpPr>
      <xdr:spPr>
        <a:xfrm>
          <a:off x="6921500" y="130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136904</xdr:rowOff>
    </xdr:from>
    <xdr:ext cx="534377" cy="259045"/>
    <xdr:sp macro="" textlink="">
      <xdr:nvSpPr>
        <xdr:cNvPr id="443" name="テキスト ボックス 442"/>
        <xdr:cNvSpPr txBox="1"/>
      </xdr:nvSpPr>
      <xdr:spPr>
        <a:xfrm>
          <a:off x="6705111" y="128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3" name="テキスト ボックス 46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9" name="直線コネクタ 468"/>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70"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71" name="直線コネクタ 470"/>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2"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3" name="直線コネクタ 472"/>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121886</xdr:rowOff>
    </xdr:from>
    <xdr:to>
      <xdr:col>55</xdr:col>
      <xdr:colOff>0</xdr:colOff>
      <xdr:row>97</xdr:row>
      <xdr:rowOff>128400</xdr:rowOff>
    </xdr:to>
    <xdr:cxnSp macro="">
      <xdr:nvCxnSpPr>
        <xdr:cNvPr id="474" name="直線コネクタ 473"/>
        <xdr:cNvCxnSpPr/>
      </xdr:nvCxnSpPr>
      <xdr:spPr>
        <a:xfrm flipV="1">
          <a:off x="9639300" y="16752536"/>
          <a:ext cx="8382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5" name="普通建設事業費 （ うち更新整備　）平均値テキスト"/>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6" name="フローチャート: 判断 475"/>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1414</xdr:rowOff>
    </xdr:from>
    <xdr:to>
      <xdr:col>50</xdr:col>
      <xdr:colOff>114300</xdr:colOff>
      <xdr:row>97</xdr:row>
      <xdr:rowOff>128400</xdr:rowOff>
    </xdr:to>
    <xdr:cxnSp macro="">
      <xdr:nvCxnSpPr>
        <xdr:cNvPr id="477" name="直線コネクタ 476"/>
        <xdr:cNvCxnSpPr/>
      </xdr:nvCxnSpPr>
      <xdr:spPr>
        <a:xfrm>
          <a:off x="8750300" y="16460614"/>
          <a:ext cx="889000" cy="29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136024</xdr:rowOff>
    </xdr:from>
    <xdr:to>
      <xdr:col>50</xdr:col>
      <xdr:colOff>165100</xdr:colOff>
      <xdr:row>96</xdr:row>
      <xdr:rowOff>66174</xdr:rowOff>
    </xdr:to>
    <xdr:sp macro="" textlink="">
      <xdr:nvSpPr>
        <xdr:cNvPr id="478" name="フローチャート: 判断 477"/>
        <xdr:cNvSpPr/>
      </xdr:nvSpPr>
      <xdr:spPr>
        <a:xfrm>
          <a:off x="9588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82701</xdr:rowOff>
    </xdr:from>
    <xdr:ext cx="534377" cy="259045"/>
    <xdr:sp macro="" textlink="">
      <xdr:nvSpPr>
        <xdr:cNvPr id="479" name="テキスト ボックス 478"/>
        <xdr:cNvSpPr txBox="1"/>
      </xdr:nvSpPr>
      <xdr:spPr>
        <a:xfrm>
          <a:off x="9372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121331</xdr:rowOff>
    </xdr:from>
    <xdr:to>
      <xdr:col>45</xdr:col>
      <xdr:colOff>177800</xdr:colOff>
      <xdr:row>96</xdr:row>
      <xdr:rowOff>1414</xdr:rowOff>
    </xdr:to>
    <xdr:cxnSp macro="">
      <xdr:nvCxnSpPr>
        <xdr:cNvPr id="480" name="直線コネクタ 479"/>
        <xdr:cNvCxnSpPr/>
      </xdr:nvCxnSpPr>
      <xdr:spPr>
        <a:xfrm>
          <a:off x="7861300" y="16409081"/>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164991</xdr:rowOff>
    </xdr:from>
    <xdr:to>
      <xdr:col>46</xdr:col>
      <xdr:colOff>38100</xdr:colOff>
      <xdr:row>96</xdr:row>
      <xdr:rowOff>95141</xdr:rowOff>
    </xdr:to>
    <xdr:sp macro="" textlink="">
      <xdr:nvSpPr>
        <xdr:cNvPr id="481" name="フローチャート: 判断 480"/>
        <xdr:cNvSpPr/>
      </xdr:nvSpPr>
      <xdr:spPr>
        <a:xfrm>
          <a:off x="8699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86268</xdr:rowOff>
    </xdr:from>
    <xdr:ext cx="534377" cy="259045"/>
    <xdr:sp macro="" textlink="">
      <xdr:nvSpPr>
        <xdr:cNvPr id="482" name="テキスト ボックス 481"/>
        <xdr:cNvSpPr txBox="1"/>
      </xdr:nvSpPr>
      <xdr:spPr>
        <a:xfrm>
          <a:off x="8483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121331</xdr:rowOff>
    </xdr:from>
    <xdr:to>
      <xdr:col>41</xdr:col>
      <xdr:colOff>50800</xdr:colOff>
      <xdr:row>98</xdr:row>
      <xdr:rowOff>34658</xdr:rowOff>
    </xdr:to>
    <xdr:cxnSp macro="">
      <xdr:nvCxnSpPr>
        <xdr:cNvPr id="483" name="直線コネクタ 482"/>
        <xdr:cNvCxnSpPr/>
      </xdr:nvCxnSpPr>
      <xdr:spPr>
        <a:xfrm flipV="1">
          <a:off x="6972300" y="16409081"/>
          <a:ext cx="889000" cy="4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68376</xdr:rowOff>
    </xdr:from>
    <xdr:to>
      <xdr:col>41</xdr:col>
      <xdr:colOff>101600</xdr:colOff>
      <xdr:row>96</xdr:row>
      <xdr:rowOff>169976</xdr:rowOff>
    </xdr:to>
    <xdr:sp macro="" textlink="">
      <xdr:nvSpPr>
        <xdr:cNvPr id="484" name="フローチャート: 判断 483"/>
        <xdr:cNvSpPr/>
      </xdr:nvSpPr>
      <xdr:spPr>
        <a:xfrm>
          <a:off x="7810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161103</xdr:rowOff>
    </xdr:from>
    <xdr:ext cx="534377" cy="259045"/>
    <xdr:sp macro="" textlink="">
      <xdr:nvSpPr>
        <xdr:cNvPr id="485" name="テキスト ボックス 484"/>
        <xdr:cNvSpPr txBox="1"/>
      </xdr:nvSpPr>
      <xdr:spPr>
        <a:xfrm>
          <a:off x="7594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112151</xdr:rowOff>
    </xdr:from>
    <xdr:to>
      <xdr:col>36</xdr:col>
      <xdr:colOff>165100</xdr:colOff>
      <xdr:row>97</xdr:row>
      <xdr:rowOff>42301</xdr:rowOff>
    </xdr:to>
    <xdr:sp macro="" textlink="">
      <xdr:nvSpPr>
        <xdr:cNvPr id="486" name="フローチャート: 判断 485"/>
        <xdr:cNvSpPr/>
      </xdr:nvSpPr>
      <xdr:spPr>
        <a:xfrm>
          <a:off x="6921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58828</xdr:rowOff>
    </xdr:from>
    <xdr:ext cx="534377" cy="259045"/>
    <xdr:sp macro="" textlink="">
      <xdr:nvSpPr>
        <xdr:cNvPr id="487" name="テキスト ボックス 486"/>
        <xdr:cNvSpPr txBox="1"/>
      </xdr:nvSpPr>
      <xdr:spPr>
        <a:xfrm>
          <a:off x="6705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71086</xdr:rowOff>
    </xdr:from>
    <xdr:to>
      <xdr:col>55</xdr:col>
      <xdr:colOff>50800</xdr:colOff>
      <xdr:row>98</xdr:row>
      <xdr:rowOff>1236</xdr:rowOff>
    </xdr:to>
    <xdr:sp macro="" textlink="">
      <xdr:nvSpPr>
        <xdr:cNvPr id="493" name="楕円 492"/>
        <xdr:cNvSpPr/>
      </xdr:nvSpPr>
      <xdr:spPr>
        <a:xfrm>
          <a:off x="10426700" y="1670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49513</xdr:rowOff>
    </xdr:from>
    <xdr:ext cx="534377" cy="259045"/>
    <xdr:sp macro="" textlink="">
      <xdr:nvSpPr>
        <xdr:cNvPr id="494" name="普通建設事業費 （ うち更新整備　）該当値テキスト"/>
        <xdr:cNvSpPr txBox="1"/>
      </xdr:nvSpPr>
      <xdr:spPr>
        <a:xfrm>
          <a:off x="10528300" y="1668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77600</xdr:rowOff>
    </xdr:from>
    <xdr:to>
      <xdr:col>50</xdr:col>
      <xdr:colOff>165100</xdr:colOff>
      <xdr:row>98</xdr:row>
      <xdr:rowOff>7750</xdr:rowOff>
    </xdr:to>
    <xdr:sp macro="" textlink="">
      <xdr:nvSpPr>
        <xdr:cNvPr id="495" name="楕円 494"/>
        <xdr:cNvSpPr/>
      </xdr:nvSpPr>
      <xdr:spPr>
        <a:xfrm>
          <a:off x="9588500" y="167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170327</xdr:rowOff>
    </xdr:from>
    <xdr:ext cx="534377" cy="259045"/>
    <xdr:sp macro="" textlink="">
      <xdr:nvSpPr>
        <xdr:cNvPr id="496" name="テキスト ボックス 495"/>
        <xdr:cNvSpPr txBox="1"/>
      </xdr:nvSpPr>
      <xdr:spPr>
        <a:xfrm>
          <a:off x="9372111" y="1680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122064</xdr:rowOff>
    </xdr:from>
    <xdr:to>
      <xdr:col>46</xdr:col>
      <xdr:colOff>38100</xdr:colOff>
      <xdr:row>96</xdr:row>
      <xdr:rowOff>52214</xdr:rowOff>
    </xdr:to>
    <xdr:sp macro="" textlink="">
      <xdr:nvSpPr>
        <xdr:cNvPr id="497" name="楕円 496"/>
        <xdr:cNvSpPr/>
      </xdr:nvSpPr>
      <xdr:spPr>
        <a:xfrm>
          <a:off x="8699500" y="164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68741</xdr:rowOff>
    </xdr:from>
    <xdr:ext cx="534377" cy="259045"/>
    <xdr:sp macro="" textlink="">
      <xdr:nvSpPr>
        <xdr:cNvPr id="498" name="テキスト ボックス 497"/>
        <xdr:cNvSpPr txBox="1"/>
      </xdr:nvSpPr>
      <xdr:spPr>
        <a:xfrm>
          <a:off x="8483111" y="161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70531</xdr:rowOff>
    </xdr:from>
    <xdr:to>
      <xdr:col>41</xdr:col>
      <xdr:colOff>101600</xdr:colOff>
      <xdr:row>96</xdr:row>
      <xdr:rowOff>681</xdr:rowOff>
    </xdr:to>
    <xdr:sp macro="" textlink="">
      <xdr:nvSpPr>
        <xdr:cNvPr id="499" name="楕円 498"/>
        <xdr:cNvSpPr/>
      </xdr:nvSpPr>
      <xdr:spPr>
        <a:xfrm>
          <a:off x="7810500" y="163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17208</xdr:rowOff>
    </xdr:from>
    <xdr:ext cx="534377" cy="259045"/>
    <xdr:sp macro="" textlink="">
      <xdr:nvSpPr>
        <xdr:cNvPr id="500" name="テキスト ボックス 499"/>
        <xdr:cNvSpPr txBox="1"/>
      </xdr:nvSpPr>
      <xdr:spPr>
        <a:xfrm>
          <a:off x="7594111" y="161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155308</xdr:rowOff>
    </xdr:from>
    <xdr:to>
      <xdr:col>36</xdr:col>
      <xdr:colOff>165100</xdr:colOff>
      <xdr:row>98</xdr:row>
      <xdr:rowOff>85458</xdr:rowOff>
    </xdr:to>
    <xdr:sp macro="" textlink="">
      <xdr:nvSpPr>
        <xdr:cNvPr id="501" name="楕円 500"/>
        <xdr:cNvSpPr/>
      </xdr:nvSpPr>
      <xdr:spPr>
        <a:xfrm>
          <a:off x="6921500" y="167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76585</xdr:rowOff>
    </xdr:from>
    <xdr:ext cx="534377" cy="259045"/>
    <xdr:sp macro="" textlink="">
      <xdr:nvSpPr>
        <xdr:cNvPr id="502" name="テキスト ボックス 501"/>
        <xdr:cNvSpPr txBox="1"/>
      </xdr:nvSpPr>
      <xdr:spPr>
        <a:xfrm>
          <a:off x="6705111" y="168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8" name="直線コネクタ 527"/>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9"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31"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2" name="直線コネクタ 531"/>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4"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5" name="フローチャート: 判断 534"/>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78907</xdr:rowOff>
    </xdr:from>
    <xdr:to>
      <xdr:col>81</xdr:col>
      <xdr:colOff>101600</xdr:colOff>
      <xdr:row>39</xdr:row>
      <xdr:rowOff>9057</xdr:rowOff>
    </xdr:to>
    <xdr:sp macro="" textlink="">
      <xdr:nvSpPr>
        <xdr:cNvPr id="537" name="フローチャート: 判断 536"/>
        <xdr:cNvSpPr/>
      </xdr:nvSpPr>
      <xdr:spPr>
        <a:xfrm>
          <a:off x="15430500" y="659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25584</xdr:rowOff>
    </xdr:from>
    <xdr:ext cx="469744" cy="259045"/>
    <xdr:sp macro="" textlink="">
      <xdr:nvSpPr>
        <xdr:cNvPr id="538" name="テキスト ボックス 537"/>
        <xdr:cNvSpPr txBox="1"/>
      </xdr:nvSpPr>
      <xdr:spPr>
        <a:xfrm>
          <a:off x="15246428" y="636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110650</xdr:rowOff>
    </xdr:from>
    <xdr:to>
      <xdr:col>76</xdr:col>
      <xdr:colOff>165100</xdr:colOff>
      <xdr:row>39</xdr:row>
      <xdr:rowOff>40800</xdr:rowOff>
    </xdr:to>
    <xdr:sp macro="" textlink="">
      <xdr:nvSpPr>
        <xdr:cNvPr id="540" name="フローチャート: 判断 539"/>
        <xdr:cNvSpPr/>
      </xdr:nvSpPr>
      <xdr:spPr>
        <a:xfrm>
          <a:off x="14541500" y="66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57327</xdr:rowOff>
    </xdr:from>
    <xdr:ext cx="469744" cy="259045"/>
    <xdr:sp macro="" textlink="">
      <xdr:nvSpPr>
        <xdr:cNvPr id="541" name="テキスト ボックス 540"/>
        <xdr:cNvSpPr txBox="1"/>
      </xdr:nvSpPr>
      <xdr:spPr>
        <a:xfrm>
          <a:off x="14357428" y="640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148467</xdr:rowOff>
    </xdr:from>
    <xdr:to>
      <xdr:col>72</xdr:col>
      <xdr:colOff>38100</xdr:colOff>
      <xdr:row>39</xdr:row>
      <xdr:rowOff>78617</xdr:rowOff>
    </xdr:to>
    <xdr:sp macro="" textlink="">
      <xdr:nvSpPr>
        <xdr:cNvPr id="543" name="フローチャート: 判断 542"/>
        <xdr:cNvSpPr/>
      </xdr:nvSpPr>
      <xdr:spPr>
        <a:xfrm>
          <a:off x="13652500" y="666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95144</xdr:rowOff>
    </xdr:from>
    <xdr:ext cx="469744" cy="259045"/>
    <xdr:sp macro="" textlink="">
      <xdr:nvSpPr>
        <xdr:cNvPr id="544" name="テキスト ボックス 543"/>
        <xdr:cNvSpPr txBox="1"/>
      </xdr:nvSpPr>
      <xdr:spPr>
        <a:xfrm>
          <a:off x="13468428" y="643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5363</xdr:rowOff>
    </xdr:from>
    <xdr:to>
      <xdr:col>67</xdr:col>
      <xdr:colOff>101600</xdr:colOff>
      <xdr:row>39</xdr:row>
      <xdr:rowOff>106963</xdr:rowOff>
    </xdr:to>
    <xdr:sp macro="" textlink="">
      <xdr:nvSpPr>
        <xdr:cNvPr id="545" name="フローチャート: 判断 544"/>
        <xdr:cNvSpPr/>
      </xdr:nvSpPr>
      <xdr:spPr>
        <a:xfrm>
          <a:off x="12763500" y="669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123490</xdr:rowOff>
    </xdr:from>
    <xdr:ext cx="469744" cy="259045"/>
    <xdr:sp macro="" textlink="">
      <xdr:nvSpPr>
        <xdr:cNvPr id="546" name="テキスト ボックス 545"/>
        <xdr:cNvSpPr txBox="1"/>
      </xdr:nvSpPr>
      <xdr:spPr>
        <a:xfrm>
          <a:off x="12579428" y="6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53" name="災害復旧事業費該当値テキスト"/>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7" name="テキスト ボックス 55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4" name="直線コネクタ 633"/>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5"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6" name="直線コネクタ 635"/>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7"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8" name="直線コネクタ 637"/>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86246</xdr:rowOff>
    </xdr:from>
    <xdr:to>
      <xdr:col>85</xdr:col>
      <xdr:colOff>127000</xdr:colOff>
      <xdr:row>77</xdr:row>
      <xdr:rowOff>86385</xdr:rowOff>
    </xdr:to>
    <xdr:cxnSp macro="">
      <xdr:nvCxnSpPr>
        <xdr:cNvPr id="639" name="直線コネクタ 638"/>
        <xdr:cNvCxnSpPr/>
      </xdr:nvCxnSpPr>
      <xdr:spPr>
        <a:xfrm>
          <a:off x="15481300" y="13287896"/>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40" name="公債費平均値テキスト"/>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41" name="フローチャート: 判断 640"/>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86246</xdr:rowOff>
    </xdr:from>
    <xdr:to>
      <xdr:col>81</xdr:col>
      <xdr:colOff>50800</xdr:colOff>
      <xdr:row>77</xdr:row>
      <xdr:rowOff>89002</xdr:rowOff>
    </xdr:to>
    <xdr:cxnSp macro="">
      <xdr:nvCxnSpPr>
        <xdr:cNvPr id="642" name="直線コネクタ 641"/>
        <xdr:cNvCxnSpPr/>
      </xdr:nvCxnSpPr>
      <xdr:spPr>
        <a:xfrm flipV="1">
          <a:off x="14592300" y="13287896"/>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3747</xdr:rowOff>
    </xdr:from>
    <xdr:to>
      <xdr:col>81</xdr:col>
      <xdr:colOff>101600</xdr:colOff>
      <xdr:row>76</xdr:row>
      <xdr:rowOff>105347</xdr:rowOff>
    </xdr:to>
    <xdr:sp macro="" textlink="">
      <xdr:nvSpPr>
        <xdr:cNvPr id="643" name="フローチャート: 判断 642"/>
        <xdr:cNvSpPr/>
      </xdr:nvSpPr>
      <xdr:spPr>
        <a:xfrm>
          <a:off x="15430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121873</xdr:rowOff>
    </xdr:from>
    <xdr:ext cx="534377" cy="259045"/>
    <xdr:sp macro="" textlink="">
      <xdr:nvSpPr>
        <xdr:cNvPr id="644" name="テキスト ボックス 643"/>
        <xdr:cNvSpPr txBox="1"/>
      </xdr:nvSpPr>
      <xdr:spPr>
        <a:xfrm>
          <a:off x="15214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89002</xdr:rowOff>
    </xdr:from>
    <xdr:to>
      <xdr:col>76</xdr:col>
      <xdr:colOff>114300</xdr:colOff>
      <xdr:row>77</xdr:row>
      <xdr:rowOff>96177</xdr:rowOff>
    </xdr:to>
    <xdr:cxnSp macro="">
      <xdr:nvCxnSpPr>
        <xdr:cNvPr id="645" name="直線コネクタ 644"/>
        <xdr:cNvCxnSpPr/>
      </xdr:nvCxnSpPr>
      <xdr:spPr>
        <a:xfrm flipV="1">
          <a:off x="13703300" y="13290652"/>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166915</xdr:rowOff>
    </xdr:from>
    <xdr:to>
      <xdr:col>76</xdr:col>
      <xdr:colOff>165100</xdr:colOff>
      <xdr:row>76</xdr:row>
      <xdr:rowOff>97065</xdr:rowOff>
    </xdr:to>
    <xdr:sp macro="" textlink="">
      <xdr:nvSpPr>
        <xdr:cNvPr id="646" name="フローチャート: 判断 645"/>
        <xdr:cNvSpPr/>
      </xdr:nvSpPr>
      <xdr:spPr>
        <a:xfrm>
          <a:off x="14541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113593</xdr:rowOff>
    </xdr:from>
    <xdr:ext cx="534377" cy="259045"/>
    <xdr:sp macro="" textlink="">
      <xdr:nvSpPr>
        <xdr:cNvPr id="647" name="テキスト ボックス 646"/>
        <xdr:cNvSpPr txBox="1"/>
      </xdr:nvSpPr>
      <xdr:spPr>
        <a:xfrm>
          <a:off x="14325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96177</xdr:rowOff>
    </xdr:from>
    <xdr:to>
      <xdr:col>71</xdr:col>
      <xdr:colOff>177800</xdr:colOff>
      <xdr:row>77</xdr:row>
      <xdr:rowOff>105194</xdr:rowOff>
    </xdr:to>
    <xdr:cxnSp macro="">
      <xdr:nvCxnSpPr>
        <xdr:cNvPr id="648" name="直線コネクタ 647"/>
        <xdr:cNvCxnSpPr/>
      </xdr:nvCxnSpPr>
      <xdr:spPr>
        <a:xfrm flipV="1">
          <a:off x="12814300" y="13297827"/>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159423</xdr:rowOff>
    </xdr:from>
    <xdr:to>
      <xdr:col>72</xdr:col>
      <xdr:colOff>38100</xdr:colOff>
      <xdr:row>76</xdr:row>
      <xdr:rowOff>89573</xdr:rowOff>
    </xdr:to>
    <xdr:sp macro="" textlink="">
      <xdr:nvSpPr>
        <xdr:cNvPr id="649" name="フローチャート: 判断 648"/>
        <xdr:cNvSpPr/>
      </xdr:nvSpPr>
      <xdr:spPr>
        <a:xfrm>
          <a:off x="13652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106100</xdr:rowOff>
    </xdr:from>
    <xdr:ext cx="534377" cy="259045"/>
    <xdr:sp macro="" textlink="">
      <xdr:nvSpPr>
        <xdr:cNvPr id="650" name="テキスト ボックス 649"/>
        <xdr:cNvSpPr txBox="1"/>
      </xdr:nvSpPr>
      <xdr:spPr>
        <a:xfrm>
          <a:off x="13436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161455</xdr:rowOff>
    </xdr:from>
    <xdr:to>
      <xdr:col>67</xdr:col>
      <xdr:colOff>101600</xdr:colOff>
      <xdr:row>76</xdr:row>
      <xdr:rowOff>91605</xdr:rowOff>
    </xdr:to>
    <xdr:sp macro="" textlink="">
      <xdr:nvSpPr>
        <xdr:cNvPr id="651" name="フローチャート: 判断 650"/>
        <xdr:cNvSpPr/>
      </xdr:nvSpPr>
      <xdr:spPr>
        <a:xfrm>
          <a:off x="127635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108132</xdr:rowOff>
    </xdr:from>
    <xdr:ext cx="534377" cy="259045"/>
    <xdr:sp macro="" textlink="">
      <xdr:nvSpPr>
        <xdr:cNvPr id="652" name="テキスト ボックス 651"/>
        <xdr:cNvSpPr txBox="1"/>
      </xdr:nvSpPr>
      <xdr:spPr>
        <a:xfrm>
          <a:off x="12547111" y="127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35585</xdr:rowOff>
    </xdr:from>
    <xdr:to>
      <xdr:col>85</xdr:col>
      <xdr:colOff>177800</xdr:colOff>
      <xdr:row>77</xdr:row>
      <xdr:rowOff>137185</xdr:rowOff>
    </xdr:to>
    <xdr:sp macro="" textlink="">
      <xdr:nvSpPr>
        <xdr:cNvPr id="658" name="楕円 657"/>
        <xdr:cNvSpPr/>
      </xdr:nvSpPr>
      <xdr:spPr>
        <a:xfrm>
          <a:off x="16268700" y="132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14012</xdr:rowOff>
    </xdr:from>
    <xdr:ext cx="534377" cy="259045"/>
    <xdr:sp macro="" textlink="">
      <xdr:nvSpPr>
        <xdr:cNvPr id="659" name="公債費該当値テキスト"/>
        <xdr:cNvSpPr txBox="1"/>
      </xdr:nvSpPr>
      <xdr:spPr>
        <a:xfrm>
          <a:off x="16370300" y="132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35446</xdr:rowOff>
    </xdr:from>
    <xdr:to>
      <xdr:col>81</xdr:col>
      <xdr:colOff>101600</xdr:colOff>
      <xdr:row>77</xdr:row>
      <xdr:rowOff>137046</xdr:rowOff>
    </xdr:to>
    <xdr:sp macro="" textlink="">
      <xdr:nvSpPr>
        <xdr:cNvPr id="660" name="楕円 659"/>
        <xdr:cNvSpPr/>
      </xdr:nvSpPr>
      <xdr:spPr>
        <a:xfrm>
          <a:off x="15430500" y="132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128173</xdr:rowOff>
    </xdr:from>
    <xdr:ext cx="534377" cy="259045"/>
    <xdr:sp macro="" textlink="">
      <xdr:nvSpPr>
        <xdr:cNvPr id="661" name="テキスト ボックス 660"/>
        <xdr:cNvSpPr txBox="1"/>
      </xdr:nvSpPr>
      <xdr:spPr>
        <a:xfrm>
          <a:off x="15214111" y="133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38202</xdr:rowOff>
    </xdr:from>
    <xdr:to>
      <xdr:col>76</xdr:col>
      <xdr:colOff>165100</xdr:colOff>
      <xdr:row>77</xdr:row>
      <xdr:rowOff>139802</xdr:rowOff>
    </xdr:to>
    <xdr:sp macro="" textlink="">
      <xdr:nvSpPr>
        <xdr:cNvPr id="662" name="楕円 661"/>
        <xdr:cNvSpPr/>
      </xdr:nvSpPr>
      <xdr:spPr>
        <a:xfrm>
          <a:off x="14541500" y="132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130929</xdr:rowOff>
    </xdr:from>
    <xdr:ext cx="534377" cy="259045"/>
    <xdr:sp macro="" textlink="">
      <xdr:nvSpPr>
        <xdr:cNvPr id="663" name="テキスト ボックス 662"/>
        <xdr:cNvSpPr txBox="1"/>
      </xdr:nvSpPr>
      <xdr:spPr>
        <a:xfrm>
          <a:off x="14325111" y="1333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45377</xdr:rowOff>
    </xdr:from>
    <xdr:to>
      <xdr:col>72</xdr:col>
      <xdr:colOff>38100</xdr:colOff>
      <xdr:row>77</xdr:row>
      <xdr:rowOff>146977</xdr:rowOff>
    </xdr:to>
    <xdr:sp macro="" textlink="">
      <xdr:nvSpPr>
        <xdr:cNvPr id="664" name="楕円 663"/>
        <xdr:cNvSpPr/>
      </xdr:nvSpPr>
      <xdr:spPr>
        <a:xfrm>
          <a:off x="13652500" y="132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138104</xdr:rowOff>
    </xdr:from>
    <xdr:ext cx="534377" cy="259045"/>
    <xdr:sp macro="" textlink="">
      <xdr:nvSpPr>
        <xdr:cNvPr id="665" name="テキスト ボックス 664"/>
        <xdr:cNvSpPr txBox="1"/>
      </xdr:nvSpPr>
      <xdr:spPr>
        <a:xfrm>
          <a:off x="13436111" y="1333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54394</xdr:rowOff>
    </xdr:from>
    <xdr:to>
      <xdr:col>67</xdr:col>
      <xdr:colOff>101600</xdr:colOff>
      <xdr:row>77</xdr:row>
      <xdr:rowOff>155994</xdr:rowOff>
    </xdr:to>
    <xdr:sp macro="" textlink="">
      <xdr:nvSpPr>
        <xdr:cNvPr id="666" name="楕円 665"/>
        <xdr:cNvSpPr/>
      </xdr:nvSpPr>
      <xdr:spPr>
        <a:xfrm>
          <a:off x="12763500" y="132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147121</xdr:rowOff>
    </xdr:from>
    <xdr:ext cx="534377" cy="259045"/>
    <xdr:sp macro="" textlink="">
      <xdr:nvSpPr>
        <xdr:cNvPr id="667" name="テキスト ボックス 666"/>
        <xdr:cNvSpPr txBox="1"/>
      </xdr:nvSpPr>
      <xdr:spPr>
        <a:xfrm>
          <a:off x="12547111" y="1334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3" name="直線コネクタ 692"/>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4"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5" name="直線コネクタ 694"/>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6"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7" name="直線コネクタ 696"/>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112742</xdr:rowOff>
    </xdr:from>
    <xdr:to>
      <xdr:col>85</xdr:col>
      <xdr:colOff>127000</xdr:colOff>
      <xdr:row>98</xdr:row>
      <xdr:rowOff>140550</xdr:rowOff>
    </xdr:to>
    <xdr:cxnSp macro="">
      <xdr:nvCxnSpPr>
        <xdr:cNvPr id="698" name="直線コネクタ 697"/>
        <xdr:cNvCxnSpPr/>
      </xdr:nvCxnSpPr>
      <xdr:spPr>
        <a:xfrm flipV="1">
          <a:off x="15481300" y="16571942"/>
          <a:ext cx="838200" cy="37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9" name="積立金平均値テキスト"/>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700" name="フローチャート: 判断 699"/>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92625</xdr:rowOff>
    </xdr:from>
    <xdr:to>
      <xdr:col>81</xdr:col>
      <xdr:colOff>50800</xdr:colOff>
      <xdr:row>98</xdr:row>
      <xdr:rowOff>140550</xdr:rowOff>
    </xdr:to>
    <xdr:cxnSp macro="">
      <xdr:nvCxnSpPr>
        <xdr:cNvPr id="701" name="直線コネクタ 700"/>
        <xdr:cNvCxnSpPr/>
      </xdr:nvCxnSpPr>
      <xdr:spPr>
        <a:xfrm>
          <a:off x="14592300" y="16894725"/>
          <a:ext cx="889000" cy="4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116935</xdr:rowOff>
    </xdr:from>
    <xdr:to>
      <xdr:col>81</xdr:col>
      <xdr:colOff>101600</xdr:colOff>
      <xdr:row>98</xdr:row>
      <xdr:rowOff>47085</xdr:rowOff>
    </xdr:to>
    <xdr:sp macro="" textlink="">
      <xdr:nvSpPr>
        <xdr:cNvPr id="702" name="フローチャート: 判断 701"/>
        <xdr:cNvSpPr/>
      </xdr:nvSpPr>
      <xdr:spPr>
        <a:xfrm>
          <a:off x="15430500" y="167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63612</xdr:rowOff>
    </xdr:from>
    <xdr:ext cx="534377" cy="259045"/>
    <xdr:sp macro="" textlink="">
      <xdr:nvSpPr>
        <xdr:cNvPr id="703" name="テキスト ボックス 702"/>
        <xdr:cNvSpPr txBox="1"/>
      </xdr:nvSpPr>
      <xdr:spPr>
        <a:xfrm>
          <a:off x="15214111" y="165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92625</xdr:rowOff>
    </xdr:from>
    <xdr:to>
      <xdr:col>76</xdr:col>
      <xdr:colOff>114300</xdr:colOff>
      <xdr:row>99</xdr:row>
      <xdr:rowOff>5021</xdr:rowOff>
    </xdr:to>
    <xdr:cxnSp macro="">
      <xdr:nvCxnSpPr>
        <xdr:cNvPr id="704" name="直線コネクタ 703"/>
        <xdr:cNvCxnSpPr/>
      </xdr:nvCxnSpPr>
      <xdr:spPr>
        <a:xfrm flipV="1">
          <a:off x="13703300" y="16894725"/>
          <a:ext cx="889000" cy="8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167408</xdr:rowOff>
    </xdr:from>
    <xdr:to>
      <xdr:col>76</xdr:col>
      <xdr:colOff>165100</xdr:colOff>
      <xdr:row>98</xdr:row>
      <xdr:rowOff>97558</xdr:rowOff>
    </xdr:to>
    <xdr:sp macro="" textlink="">
      <xdr:nvSpPr>
        <xdr:cNvPr id="705" name="フローチャート: 判断 704"/>
        <xdr:cNvSpPr/>
      </xdr:nvSpPr>
      <xdr:spPr>
        <a:xfrm>
          <a:off x="14541500" y="167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114085</xdr:rowOff>
    </xdr:from>
    <xdr:ext cx="534377" cy="259045"/>
    <xdr:sp macro="" textlink="">
      <xdr:nvSpPr>
        <xdr:cNvPr id="706" name="テキスト ボックス 705"/>
        <xdr:cNvSpPr txBox="1"/>
      </xdr:nvSpPr>
      <xdr:spPr>
        <a:xfrm>
          <a:off x="14325111" y="165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144582</xdr:rowOff>
    </xdr:from>
    <xdr:to>
      <xdr:col>71</xdr:col>
      <xdr:colOff>177800</xdr:colOff>
      <xdr:row>99</xdr:row>
      <xdr:rowOff>5021</xdr:rowOff>
    </xdr:to>
    <xdr:cxnSp macro="">
      <xdr:nvCxnSpPr>
        <xdr:cNvPr id="707" name="直線コネクタ 706"/>
        <xdr:cNvCxnSpPr/>
      </xdr:nvCxnSpPr>
      <xdr:spPr>
        <a:xfrm>
          <a:off x="12814300" y="16946682"/>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142115</xdr:rowOff>
    </xdr:from>
    <xdr:to>
      <xdr:col>72</xdr:col>
      <xdr:colOff>38100</xdr:colOff>
      <xdr:row>98</xdr:row>
      <xdr:rowOff>72265</xdr:rowOff>
    </xdr:to>
    <xdr:sp macro="" textlink="">
      <xdr:nvSpPr>
        <xdr:cNvPr id="708" name="フローチャート: 判断 707"/>
        <xdr:cNvSpPr/>
      </xdr:nvSpPr>
      <xdr:spPr>
        <a:xfrm>
          <a:off x="13652500" y="1677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88792</xdr:rowOff>
    </xdr:from>
    <xdr:ext cx="534377" cy="259045"/>
    <xdr:sp macro="" textlink="">
      <xdr:nvSpPr>
        <xdr:cNvPr id="709" name="テキスト ボックス 708"/>
        <xdr:cNvSpPr txBox="1"/>
      </xdr:nvSpPr>
      <xdr:spPr>
        <a:xfrm>
          <a:off x="13436111" y="165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22442</xdr:rowOff>
    </xdr:from>
    <xdr:to>
      <xdr:col>67</xdr:col>
      <xdr:colOff>101600</xdr:colOff>
      <xdr:row>98</xdr:row>
      <xdr:rowOff>124042</xdr:rowOff>
    </xdr:to>
    <xdr:sp macro="" textlink="">
      <xdr:nvSpPr>
        <xdr:cNvPr id="710" name="フローチャート: 判断 709"/>
        <xdr:cNvSpPr/>
      </xdr:nvSpPr>
      <xdr:spPr>
        <a:xfrm>
          <a:off x="12763500" y="168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140569</xdr:rowOff>
    </xdr:from>
    <xdr:ext cx="534377" cy="259045"/>
    <xdr:sp macro="" textlink="">
      <xdr:nvSpPr>
        <xdr:cNvPr id="711" name="テキスト ボックス 710"/>
        <xdr:cNvSpPr txBox="1"/>
      </xdr:nvSpPr>
      <xdr:spPr>
        <a:xfrm>
          <a:off x="12547111" y="165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61942</xdr:rowOff>
    </xdr:from>
    <xdr:to>
      <xdr:col>85</xdr:col>
      <xdr:colOff>177800</xdr:colOff>
      <xdr:row>96</xdr:row>
      <xdr:rowOff>163542</xdr:rowOff>
    </xdr:to>
    <xdr:sp macro="" textlink="">
      <xdr:nvSpPr>
        <xdr:cNvPr id="717" name="楕円 716"/>
        <xdr:cNvSpPr/>
      </xdr:nvSpPr>
      <xdr:spPr>
        <a:xfrm>
          <a:off x="16268700" y="165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84819</xdr:rowOff>
    </xdr:from>
    <xdr:ext cx="534377" cy="259045"/>
    <xdr:sp macro="" textlink="">
      <xdr:nvSpPr>
        <xdr:cNvPr id="718" name="積立金該当値テキスト"/>
        <xdr:cNvSpPr txBox="1"/>
      </xdr:nvSpPr>
      <xdr:spPr>
        <a:xfrm>
          <a:off x="16370300" y="163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89750</xdr:rowOff>
    </xdr:from>
    <xdr:to>
      <xdr:col>81</xdr:col>
      <xdr:colOff>101600</xdr:colOff>
      <xdr:row>99</xdr:row>
      <xdr:rowOff>19900</xdr:rowOff>
    </xdr:to>
    <xdr:sp macro="" textlink="">
      <xdr:nvSpPr>
        <xdr:cNvPr id="719" name="楕円 718"/>
        <xdr:cNvSpPr/>
      </xdr:nvSpPr>
      <xdr:spPr>
        <a:xfrm>
          <a:off x="15430500" y="1689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11027</xdr:rowOff>
    </xdr:from>
    <xdr:ext cx="469744" cy="259045"/>
    <xdr:sp macro="" textlink="">
      <xdr:nvSpPr>
        <xdr:cNvPr id="720" name="テキスト ボックス 719"/>
        <xdr:cNvSpPr txBox="1"/>
      </xdr:nvSpPr>
      <xdr:spPr>
        <a:xfrm>
          <a:off x="15246428" y="1698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41825</xdr:rowOff>
    </xdr:from>
    <xdr:to>
      <xdr:col>76</xdr:col>
      <xdr:colOff>165100</xdr:colOff>
      <xdr:row>98</xdr:row>
      <xdr:rowOff>143425</xdr:rowOff>
    </xdr:to>
    <xdr:sp macro="" textlink="">
      <xdr:nvSpPr>
        <xdr:cNvPr id="721" name="楕円 720"/>
        <xdr:cNvSpPr/>
      </xdr:nvSpPr>
      <xdr:spPr>
        <a:xfrm>
          <a:off x="14541500" y="1684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134552</xdr:rowOff>
    </xdr:from>
    <xdr:ext cx="534377" cy="259045"/>
    <xdr:sp macro="" textlink="">
      <xdr:nvSpPr>
        <xdr:cNvPr id="722" name="テキスト ボックス 721"/>
        <xdr:cNvSpPr txBox="1"/>
      </xdr:nvSpPr>
      <xdr:spPr>
        <a:xfrm>
          <a:off x="14325111" y="1693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125671</xdr:rowOff>
    </xdr:from>
    <xdr:to>
      <xdr:col>72</xdr:col>
      <xdr:colOff>38100</xdr:colOff>
      <xdr:row>99</xdr:row>
      <xdr:rowOff>55821</xdr:rowOff>
    </xdr:to>
    <xdr:sp macro="" textlink="">
      <xdr:nvSpPr>
        <xdr:cNvPr id="723" name="楕円 722"/>
        <xdr:cNvSpPr/>
      </xdr:nvSpPr>
      <xdr:spPr>
        <a:xfrm>
          <a:off x="13652500" y="169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46948</xdr:rowOff>
    </xdr:from>
    <xdr:ext cx="469744" cy="259045"/>
    <xdr:sp macro="" textlink="">
      <xdr:nvSpPr>
        <xdr:cNvPr id="724" name="テキスト ボックス 723"/>
        <xdr:cNvSpPr txBox="1"/>
      </xdr:nvSpPr>
      <xdr:spPr>
        <a:xfrm>
          <a:off x="13468428" y="170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93782</xdr:rowOff>
    </xdr:from>
    <xdr:to>
      <xdr:col>67</xdr:col>
      <xdr:colOff>101600</xdr:colOff>
      <xdr:row>99</xdr:row>
      <xdr:rowOff>23932</xdr:rowOff>
    </xdr:to>
    <xdr:sp macro="" textlink="">
      <xdr:nvSpPr>
        <xdr:cNvPr id="725" name="楕円 724"/>
        <xdr:cNvSpPr/>
      </xdr:nvSpPr>
      <xdr:spPr>
        <a:xfrm>
          <a:off x="12763500" y="1689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15059</xdr:rowOff>
    </xdr:from>
    <xdr:ext cx="469744" cy="259045"/>
    <xdr:sp macro="" textlink="">
      <xdr:nvSpPr>
        <xdr:cNvPr id="726" name="テキスト ボックス 725"/>
        <xdr:cNvSpPr txBox="1"/>
      </xdr:nvSpPr>
      <xdr:spPr>
        <a:xfrm>
          <a:off x="12579428" y="1698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50" name="直線コネクタ 749"/>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3"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4" name="直線コネクタ 753"/>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16028</xdr:rowOff>
    </xdr:from>
    <xdr:to>
      <xdr:col>116</xdr:col>
      <xdr:colOff>63500</xdr:colOff>
      <xdr:row>39</xdr:row>
      <xdr:rowOff>37364</xdr:rowOff>
    </xdr:to>
    <xdr:cxnSp macro="">
      <xdr:nvCxnSpPr>
        <xdr:cNvPr id="755" name="直線コネクタ 754"/>
        <xdr:cNvCxnSpPr/>
      </xdr:nvCxnSpPr>
      <xdr:spPr>
        <a:xfrm flipV="1">
          <a:off x="21323300" y="6702578"/>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6"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7" name="フローチャート: 判断 756"/>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37364</xdr:rowOff>
    </xdr:from>
    <xdr:to>
      <xdr:col>111</xdr:col>
      <xdr:colOff>177800</xdr:colOff>
      <xdr:row>39</xdr:row>
      <xdr:rowOff>44450</xdr:rowOff>
    </xdr:to>
    <xdr:cxnSp macro="">
      <xdr:nvCxnSpPr>
        <xdr:cNvPr id="758" name="直線コネクタ 757"/>
        <xdr:cNvCxnSpPr/>
      </xdr:nvCxnSpPr>
      <xdr:spPr>
        <a:xfrm flipV="1">
          <a:off x="20434300" y="6723914"/>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56896</xdr:rowOff>
    </xdr:from>
    <xdr:to>
      <xdr:col>112</xdr:col>
      <xdr:colOff>38100</xdr:colOff>
      <xdr:row>37</xdr:row>
      <xdr:rowOff>158496</xdr:rowOff>
    </xdr:to>
    <xdr:sp macro="" textlink="">
      <xdr:nvSpPr>
        <xdr:cNvPr id="759" name="フローチャート: 判断 758"/>
        <xdr:cNvSpPr/>
      </xdr:nvSpPr>
      <xdr:spPr>
        <a:xfrm>
          <a:off x="21272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3573</xdr:rowOff>
    </xdr:from>
    <xdr:ext cx="469744" cy="259045"/>
    <xdr:sp macro="" textlink="">
      <xdr:nvSpPr>
        <xdr:cNvPr id="760" name="テキスト ボックス 759"/>
        <xdr:cNvSpPr txBox="1"/>
      </xdr:nvSpPr>
      <xdr:spPr>
        <a:xfrm>
          <a:off x="21088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62" name="フローチャート: 判断 761"/>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76496</xdr:rowOff>
    </xdr:from>
    <xdr:ext cx="469744" cy="259045"/>
    <xdr:sp macro="" textlink="">
      <xdr:nvSpPr>
        <xdr:cNvPr id="763" name="テキスト ボックス 762"/>
        <xdr:cNvSpPr txBox="1"/>
      </xdr:nvSpPr>
      <xdr:spPr>
        <a:xfrm>
          <a:off x="20199428" y="62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143535</xdr:rowOff>
    </xdr:from>
    <xdr:to>
      <xdr:col>102</xdr:col>
      <xdr:colOff>165100</xdr:colOff>
      <xdr:row>38</xdr:row>
      <xdr:rowOff>73685</xdr:rowOff>
    </xdr:to>
    <xdr:sp macro="" textlink="">
      <xdr:nvSpPr>
        <xdr:cNvPr id="765" name="フローチャート: 判断 764"/>
        <xdr:cNvSpPr/>
      </xdr:nvSpPr>
      <xdr:spPr>
        <a:xfrm>
          <a:off x="19494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90212</xdr:rowOff>
    </xdr:from>
    <xdr:ext cx="469744" cy="259045"/>
    <xdr:sp macro="" textlink="">
      <xdr:nvSpPr>
        <xdr:cNvPr id="766" name="テキスト ボックス 765"/>
        <xdr:cNvSpPr txBox="1"/>
      </xdr:nvSpPr>
      <xdr:spPr>
        <a:xfrm>
          <a:off x="19310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163119</xdr:rowOff>
    </xdr:from>
    <xdr:to>
      <xdr:col>98</xdr:col>
      <xdr:colOff>38100</xdr:colOff>
      <xdr:row>38</xdr:row>
      <xdr:rowOff>93269</xdr:rowOff>
    </xdr:to>
    <xdr:sp macro="" textlink="">
      <xdr:nvSpPr>
        <xdr:cNvPr id="767" name="フローチャート: 判断 766"/>
        <xdr:cNvSpPr/>
      </xdr:nvSpPr>
      <xdr:spPr>
        <a:xfrm>
          <a:off x="18605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109796</xdr:rowOff>
    </xdr:from>
    <xdr:ext cx="469744" cy="259045"/>
    <xdr:sp macro="" textlink="">
      <xdr:nvSpPr>
        <xdr:cNvPr id="768" name="テキスト ボックス 767"/>
        <xdr:cNvSpPr txBox="1"/>
      </xdr:nvSpPr>
      <xdr:spPr>
        <a:xfrm>
          <a:off x="18421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136678</xdr:rowOff>
    </xdr:from>
    <xdr:to>
      <xdr:col>116</xdr:col>
      <xdr:colOff>114300</xdr:colOff>
      <xdr:row>39</xdr:row>
      <xdr:rowOff>66828</xdr:rowOff>
    </xdr:to>
    <xdr:sp macro="" textlink="">
      <xdr:nvSpPr>
        <xdr:cNvPr id="774" name="楕円 773"/>
        <xdr:cNvSpPr/>
      </xdr:nvSpPr>
      <xdr:spPr>
        <a:xfrm>
          <a:off x="22110700" y="66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51605</xdr:rowOff>
    </xdr:from>
    <xdr:ext cx="378565" cy="259045"/>
    <xdr:sp macro="" textlink="">
      <xdr:nvSpPr>
        <xdr:cNvPr id="775" name="投資及び出資金該当値テキスト"/>
        <xdr:cNvSpPr txBox="1"/>
      </xdr:nvSpPr>
      <xdr:spPr>
        <a:xfrm>
          <a:off x="22212300" y="6566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158014</xdr:rowOff>
    </xdr:from>
    <xdr:to>
      <xdr:col>112</xdr:col>
      <xdr:colOff>38100</xdr:colOff>
      <xdr:row>39</xdr:row>
      <xdr:rowOff>88164</xdr:rowOff>
    </xdr:to>
    <xdr:sp macro="" textlink="">
      <xdr:nvSpPr>
        <xdr:cNvPr id="776" name="楕円 775"/>
        <xdr:cNvSpPr/>
      </xdr:nvSpPr>
      <xdr:spPr>
        <a:xfrm>
          <a:off x="21272500" y="66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79291</xdr:rowOff>
    </xdr:from>
    <xdr:ext cx="313932" cy="259045"/>
    <xdr:sp macro="" textlink="">
      <xdr:nvSpPr>
        <xdr:cNvPr id="777" name="テキスト ボックス 776"/>
        <xdr:cNvSpPr txBox="1"/>
      </xdr:nvSpPr>
      <xdr:spPr>
        <a:xfrm>
          <a:off x="21166333" y="6765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4" name="直線コネクタ 79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5" name="テキスト ボックス 79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6" name="直線コネクタ 79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7" name="テキスト ボックス 79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9" name="テキスト ボックス 79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0" name="直線コネクタ 79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1" name="テキスト ボックス 80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2" name="直線コネクタ 80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3" name="テキスト ボックス 80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5" name="テキスト ボックス 80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7" name="直線コネクタ 806"/>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9" name="直線コネクタ 80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10"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11" name="直線コネクタ 810"/>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30429</xdr:rowOff>
    </xdr:from>
    <xdr:to>
      <xdr:col>116</xdr:col>
      <xdr:colOff>63500</xdr:colOff>
      <xdr:row>59</xdr:row>
      <xdr:rowOff>30734</xdr:rowOff>
    </xdr:to>
    <xdr:cxnSp macro="">
      <xdr:nvCxnSpPr>
        <xdr:cNvPr id="812" name="直線コネクタ 811"/>
        <xdr:cNvCxnSpPr/>
      </xdr:nvCxnSpPr>
      <xdr:spPr>
        <a:xfrm>
          <a:off x="21323300" y="10145979"/>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13"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4" name="フローチャート: 判断 813"/>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30429</xdr:rowOff>
    </xdr:from>
    <xdr:to>
      <xdr:col>111</xdr:col>
      <xdr:colOff>177800</xdr:colOff>
      <xdr:row>59</xdr:row>
      <xdr:rowOff>30620</xdr:rowOff>
    </xdr:to>
    <xdr:cxnSp macro="">
      <xdr:nvCxnSpPr>
        <xdr:cNvPr id="815" name="直線コネクタ 814"/>
        <xdr:cNvCxnSpPr/>
      </xdr:nvCxnSpPr>
      <xdr:spPr>
        <a:xfrm flipV="1">
          <a:off x="20434300" y="1014597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816" name="フローチャート: 判断 815"/>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17" name="テキスト ボックス 816"/>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17323</xdr:rowOff>
    </xdr:from>
    <xdr:to>
      <xdr:col>107</xdr:col>
      <xdr:colOff>50800</xdr:colOff>
      <xdr:row>59</xdr:row>
      <xdr:rowOff>30620</xdr:rowOff>
    </xdr:to>
    <xdr:cxnSp macro="">
      <xdr:nvCxnSpPr>
        <xdr:cNvPr id="818" name="直線コネクタ 817"/>
        <xdr:cNvCxnSpPr/>
      </xdr:nvCxnSpPr>
      <xdr:spPr>
        <a:xfrm>
          <a:off x="19545300" y="10132873"/>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19" name="フローチャート: 判断 818"/>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20" name="テキスト ボックス 819"/>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17323</xdr:rowOff>
    </xdr:from>
    <xdr:to>
      <xdr:col>102</xdr:col>
      <xdr:colOff>114300</xdr:colOff>
      <xdr:row>59</xdr:row>
      <xdr:rowOff>17399</xdr:rowOff>
    </xdr:to>
    <xdr:cxnSp macro="">
      <xdr:nvCxnSpPr>
        <xdr:cNvPr id="821" name="直線コネクタ 820"/>
        <xdr:cNvCxnSpPr/>
      </xdr:nvCxnSpPr>
      <xdr:spPr>
        <a:xfrm flipV="1">
          <a:off x="18656300" y="1013287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22" name="フローチャート: 判断 821"/>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23" name="テキスト ボックス 822"/>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24" name="フローチャート: 判断 823"/>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25" name="テキスト ボックス 824"/>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151384</xdr:rowOff>
    </xdr:from>
    <xdr:to>
      <xdr:col>116</xdr:col>
      <xdr:colOff>114300</xdr:colOff>
      <xdr:row>59</xdr:row>
      <xdr:rowOff>81534</xdr:rowOff>
    </xdr:to>
    <xdr:sp macro="" textlink="">
      <xdr:nvSpPr>
        <xdr:cNvPr id="831" name="楕円 830"/>
        <xdr:cNvSpPr/>
      </xdr:nvSpPr>
      <xdr:spPr>
        <a:xfrm>
          <a:off x="221107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66311</xdr:rowOff>
    </xdr:from>
    <xdr:ext cx="378565" cy="259045"/>
    <xdr:sp macro="" textlink="">
      <xdr:nvSpPr>
        <xdr:cNvPr id="832" name="貸付金該当値テキスト"/>
        <xdr:cNvSpPr txBox="1"/>
      </xdr:nvSpPr>
      <xdr:spPr>
        <a:xfrm>
          <a:off x="22212300" y="1001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151079</xdr:rowOff>
    </xdr:from>
    <xdr:to>
      <xdr:col>112</xdr:col>
      <xdr:colOff>38100</xdr:colOff>
      <xdr:row>59</xdr:row>
      <xdr:rowOff>81229</xdr:rowOff>
    </xdr:to>
    <xdr:sp macro="" textlink="">
      <xdr:nvSpPr>
        <xdr:cNvPr id="833" name="楕円 832"/>
        <xdr:cNvSpPr/>
      </xdr:nvSpPr>
      <xdr:spPr>
        <a:xfrm>
          <a:off x="21272500" y="100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72356</xdr:rowOff>
    </xdr:from>
    <xdr:ext cx="378565" cy="259045"/>
    <xdr:sp macro="" textlink="">
      <xdr:nvSpPr>
        <xdr:cNvPr id="834" name="テキスト ボックス 833"/>
        <xdr:cNvSpPr txBox="1"/>
      </xdr:nvSpPr>
      <xdr:spPr>
        <a:xfrm>
          <a:off x="21134017" y="10187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151270</xdr:rowOff>
    </xdr:from>
    <xdr:to>
      <xdr:col>107</xdr:col>
      <xdr:colOff>101600</xdr:colOff>
      <xdr:row>59</xdr:row>
      <xdr:rowOff>81420</xdr:rowOff>
    </xdr:to>
    <xdr:sp macro="" textlink="">
      <xdr:nvSpPr>
        <xdr:cNvPr id="835" name="楕円 834"/>
        <xdr:cNvSpPr/>
      </xdr:nvSpPr>
      <xdr:spPr>
        <a:xfrm>
          <a:off x="20383500" y="100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72547</xdr:rowOff>
    </xdr:from>
    <xdr:ext cx="378565" cy="259045"/>
    <xdr:sp macro="" textlink="">
      <xdr:nvSpPr>
        <xdr:cNvPr id="836" name="テキスト ボックス 835"/>
        <xdr:cNvSpPr txBox="1"/>
      </xdr:nvSpPr>
      <xdr:spPr>
        <a:xfrm>
          <a:off x="20245017" y="1018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137973</xdr:rowOff>
    </xdr:from>
    <xdr:to>
      <xdr:col>102</xdr:col>
      <xdr:colOff>165100</xdr:colOff>
      <xdr:row>59</xdr:row>
      <xdr:rowOff>68123</xdr:rowOff>
    </xdr:to>
    <xdr:sp macro="" textlink="">
      <xdr:nvSpPr>
        <xdr:cNvPr id="837" name="楕円 836"/>
        <xdr:cNvSpPr/>
      </xdr:nvSpPr>
      <xdr:spPr>
        <a:xfrm>
          <a:off x="19494500" y="100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59250</xdr:rowOff>
    </xdr:from>
    <xdr:ext cx="378565" cy="259045"/>
    <xdr:sp macro="" textlink="">
      <xdr:nvSpPr>
        <xdr:cNvPr id="838" name="テキスト ボックス 837"/>
        <xdr:cNvSpPr txBox="1"/>
      </xdr:nvSpPr>
      <xdr:spPr>
        <a:xfrm>
          <a:off x="19356017" y="1017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138049</xdr:rowOff>
    </xdr:from>
    <xdr:to>
      <xdr:col>98</xdr:col>
      <xdr:colOff>38100</xdr:colOff>
      <xdr:row>59</xdr:row>
      <xdr:rowOff>68199</xdr:rowOff>
    </xdr:to>
    <xdr:sp macro="" textlink="">
      <xdr:nvSpPr>
        <xdr:cNvPr id="839" name="楕円 838"/>
        <xdr:cNvSpPr/>
      </xdr:nvSpPr>
      <xdr:spPr>
        <a:xfrm>
          <a:off x="186055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59326</xdr:rowOff>
    </xdr:from>
    <xdr:ext cx="378565" cy="259045"/>
    <xdr:sp macro="" textlink="">
      <xdr:nvSpPr>
        <xdr:cNvPr id="840" name="テキスト ボックス 839"/>
        <xdr:cNvSpPr txBox="1"/>
      </xdr:nvSpPr>
      <xdr:spPr>
        <a:xfrm>
          <a:off x="18467017" y="101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1" name="テキスト ボックス 85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2" name="直線コネクタ 85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3" name="テキスト ボックス 85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4" name="直線コネクタ 85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5" name="テキスト ボックス 85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6" name="直線コネクタ 85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7" name="テキスト ボックス 85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8" name="直線コネクタ 85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9" name="テキスト ボックス 85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60" name="直線コネクタ 85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61" name="テキスト ボックス 86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2" name="直線コネクタ 86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3" name="テキスト ボックス 86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4" name="直線コネクタ 86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5" name="テキスト ボックス 86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7" name="直線コネクタ 866"/>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8"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9" name="直線コネクタ 868"/>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70"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71" name="直線コネクタ 870"/>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87807</xdr:rowOff>
    </xdr:from>
    <xdr:to>
      <xdr:col>116</xdr:col>
      <xdr:colOff>63500</xdr:colOff>
      <xdr:row>77</xdr:row>
      <xdr:rowOff>163051</xdr:rowOff>
    </xdr:to>
    <xdr:cxnSp macro="">
      <xdr:nvCxnSpPr>
        <xdr:cNvPr id="872" name="直線コネクタ 871"/>
        <xdr:cNvCxnSpPr/>
      </xdr:nvCxnSpPr>
      <xdr:spPr>
        <a:xfrm flipV="1">
          <a:off x="21323300" y="13289457"/>
          <a:ext cx="838200" cy="7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73" name="繰出金平均値テキスト"/>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4" name="フローチャート: 判断 873"/>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154853</xdr:rowOff>
    </xdr:from>
    <xdr:to>
      <xdr:col>111</xdr:col>
      <xdr:colOff>177800</xdr:colOff>
      <xdr:row>77</xdr:row>
      <xdr:rowOff>163051</xdr:rowOff>
    </xdr:to>
    <xdr:cxnSp macro="">
      <xdr:nvCxnSpPr>
        <xdr:cNvPr id="875" name="直線コネクタ 874"/>
        <xdr:cNvCxnSpPr/>
      </xdr:nvCxnSpPr>
      <xdr:spPr>
        <a:xfrm>
          <a:off x="20434300" y="12842153"/>
          <a:ext cx="889000" cy="5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79136</xdr:rowOff>
    </xdr:from>
    <xdr:to>
      <xdr:col>112</xdr:col>
      <xdr:colOff>38100</xdr:colOff>
      <xdr:row>77</xdr:row>
      <xdr:rowOff>9286</xdr:rowOff>
    </xdr:to>
    <xdr:sp macro="" textlink="">
      <xdr:nvSpPr>
        <xdr:cNvPr id="876" name="フローチャート: 判断 875"/>
        <xdr:cNvSpPr/>
      </xdr:nvSpPr>
      <xdr:spPr>
        <a:xfrm>
          <a:off x="21272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25812</xdr:rowOff>
    </xdr:from>
    <xdr:ext cx="534377" cy="259045"/>
    <xdr:sp macro="" textlink="">
      <xdr:nvSpPr>
        <xdr:cNvPr id="877" name="テキスト ボックス 876"/>
        <xdr:cNvSpPr txBox="1"/>
      </xdr:nvSpPr>
      <xdr:spPr>
        <a:xfrm>
          <a:off x="21056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139569</xdr:rowOff>
    </xdr:from>
    <xdr:to>
      <xdr:col>107</xdr:col>
      <xdr:colOff>50800</xdr:colOff>
      <xdr:row>74</xdr:row>
      <xdr:rowOff>154853</xdr:rowOff>
    </xdr:to>
    <xdr:cxnSp macro="">
      <xdr:nvCxnSpPr>
        <xdr:cNvPr id="878" name="直線コネクタ 877"/>
        <xdr:cNvCxnSpPr/>
      </xdr:nvCxnSpPr>
      <xdr:spPr>
        <a:xfrm>
          <a:off x="19545300" y="12826869"/>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63101</xdr:rowOff>
    </xdr:from>
    <xdr:to>
      <xdr:col>107</xdr:col>
      <xdr:colOff>101600</xdr:colOff>
      <xdr:row>75</xdr:row>
      <xdr:rowOff>164700</xdr:rowOff>
    </xdr:to>
    <xdr:sp macro="" textlink="">
      <xdr:nvSpPr>
        <xdr:cNvPr id="879" name="フローチャート: 判断 878"/>
        <xdr:cNvSpPr/>
      </xdr:nvSpPr>
      <xdr:spPr>
        <a:xfrm>
          <a:off x="20383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155829</xdr:rowOff>
    </xdr:from>
    <xdr:ext cx="534377" cy="259045"/>
    <xdr:sp macro="" textlink="">
      <xdr:nvSpPr>
        <xdr:cNvPr id="880" name="テキスト ボックス 879"/>
        <xdr:cNvSpPr txBox="1"/>
      </xdr:nvSpPr>
      <xdr:spPr>
        <a:xfrm>
          <a:off x="20167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139569</xdr:rowOff>
    </xdr:from>
    <xdr:to>
      <xdr:col>102</xdr:col>
      <xdr:colOff>114300</xdr:colOff>
      <xdr:row>75</xdr:row>
      <xdr:rowOff>65699</xdr:rowOff>
    </xdr:to>
    <xdr:cxnSp macro="">
      <xdr:nvCxnSpPr>
        <xdr:cNvPr id="881" name="直線コネクタ 880"/>
        <xdr:cNvCxnSpPr/>
      </xdr:nvCxnSpPr>
      <xdr:spPr>
        <a:xfrm flipV="1">
          <a:off x="18656300" y="12826869"/>
          <a:ext cx="889000" cy="9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20091</xdr:rowOff>
    </xdr:from>
    <xdr:to>
      <xdr:col>102</xdr:col>
      <xdr:colOff>165100</xdr:colOff>
      <xdr:row>75</xdr:row>
      <xdr:rowOff>121691</xdr:rowOff>
    </xdr:to>
    <xdr:sp macro="" textlink="">
      <xdr:nvSpPr>
        <xdr:cNvPr id="882" name="フローチャート: 判断 881"/>
        <xdr:cNvSpPr/>
      </xdr:nvSpPr>
      <xdr:spPr>
        <a:xfrm>
          <a:off x="19494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112819</xdr:rowOff>
    </xdr:from>
    <xdr:ext cx="534377" cy="259045"/>
    <xdr:sp macro="" textlink="">
      <xdr:nvSpPr>
        <xdr:cNvPr id="883" name="テキスト ボックス 882"/>
        <xdr:cNvSpPr txBox="1"/>
      </xdr:nvSpPr>
      <xdr:spPr>
        <a:xfrm>
          <a:off x="19278111" y="12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9380</xdr:rowOff>
    </xdr:from>
    <xdr:to>
      <xdr:col>98</xdr:col>
      <xdr:colOff>38100</xdr:colOff>
      <xdr:row>75</xdr:row>
      <xdr:rowOff>110980</xdr:rowOff>
    </xdr:to>
    <xdr:sp macro="" textlink="">
      <xdr:nvSpPr>
        <xdr:cNvPr id="884" name="フローチャート: 判断 883"/>
        <xdr:cNvSpPr/>
      </xdr:nvSpPr>
      <xdr:spPr>
        <a:xfrm>
          <a:off x="18605500" y="1286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127507</xdr:rowOff>
    </xdr:from>
    <xdr:ext cx="534377" cy="259045"/>
    <xdr:sp macro="" textlink="">
      <xdr:nvSpPr>
        <xdr:cNvPr id="885" name="テキスト ボックス 884"/>
        <xdr:cNvSpPr txBox="1"/>
      </xdr:nvSpPr>
      <xdr:spPr>
        <a:xfrm>
          <a:off x="18389111" y="1264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6" name="テキスト ボックス 88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7" name="テキスト ボックス 88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8" name="テキスト ボックス 88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9" name="テキスト ボックス 88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90" name="テキスト ボックス 88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37007</xdr:rowOff>
    </xdr:from>
    <xdr:to>
      <xdr:col>116</xdr:col>
      <xdr:colOff>114300</xdr:colOff>
      <xdr:row>77</xdr:row>
      <xdr:rowOff>138607</xdr:rowOff>
    </xdr:to>
    <xdr:sp macro="" textlink="">
      <xdr:nvSpPr>
        <xdr:cNvPr id="891" name="楕円 890"/>
        <xdr:cNvSpPr/>
      </xdr:nvSpPr>
      <xdr:spPr>
        <a:xfrm>
          <a:off x="22110700" y="132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15434</xdr:rowOff>
    </xdr:from>
    <xdr:ext cx="534377" cy="259045"/>
    <xdr:sp macro="" textlink="">
      <xdr:nvSpPr>
        <xdr:cNvPr id="892" name="繰出金該当値テキスト"/>
        <xdr:cNvSpPr txBox="1"/>
      </xdr:nvSpPr>
      <xdr:spPr>
        <a:xfrm>
          <a:off x="22212300" y="13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112251</xdr:rowOff>
    </xdr:from>
    <xdr:to>
      <xdr:col>112</xdr:col>
      <xdr:colOff>38100</xdr:colOff>
      <xdr:row>78</xdr:row>
      <xdr:rowOff>42401</xdr:rowOff>
    </xdr:to>
    <xdr:sp macro="" textlink="">
      <xdr:nvSpPr>
        <xdr:cNvPr id="893" name="楕円 892"/>
        <xdr:cNvSpPr/>
      </xdr:nvSpPr>
      <xdr:spPr>
        <a:xfrm>
          <a:off x="21272500" y="133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33528</xdr:rowOff>
    </xdr:from>
    <xdr:ext cx="534377" cy="259045"/>
    <xdr:sp macro="" textlink="">
      <xdr:nvSpPr>
        <xdr:cNvPr id="894" name="テキスト ボックス 893"/>
        <xdr:cNvSpPr txBox="1"/>
      </xdr:nvSpPr>
      <xdr:spPr>
        <a:xfrm>
          <a:off x="21056111" y="134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104053</xdr:rowOff>
    </xdr:from>
    <xdr:to>
      <xdr:col>107</xdr:col>
      <xdr:colOff>101600</xdr:colOff>
      <xdr:row>75</xdr:row>
      <xdr:rowOff>34203</xdr:rowOff>
    </xdr:to>
    <xdr:sp macro="" textlink="">
      <xdr:nvSpPr>
        <xdr:cNvPr id="895" name="楕円 894"/>
        <xdr:cNvSpPr/>
      </xdr:nvSpPr>
      <xdr:spPr>
        <a:xfrm>
          <a:off x="20383500" y="1279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50730</xdr:rowOff>
    </xdr:from>
    <xdr:ext cx="534377" cy="259045"/>
    <xdr:sp macro="" textlink="">
      <xdr:nvSpPr>
        <xdr:cNvPr id="896" name="テキスト ボックス 895"/>
        <xdr:cNvSpPr txBox="1"/>
      </xdr:nvSpPr>
      <xdr:spPr>
        <a:xfrm>
          <a:off x="20167111" y="125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88769</xdr:rowOff>
    </xdr:from>
    <xdr:to>
      <xdr:col>102</xdr:col>
      <xdr:colOff>165100</xdr:colOff>
      <xdr:row>75</xdr:row>
      <xdr:rowOff>18919</xdr:rowOff>
    </xdr:to>
    <xdr:sp macro="" textlink="">
      <xdr:nvSpPr>
        <xdr:cNvPr id="897" name="楕円 896"/>
        <xdr:cNvSpPr/>
      </xdr:nvSpPr>
      <xdr:spPr>
        <a:xfrm>
          <a:off x="19494500" y="127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35446</xdr:rowOff>
    </xdr:from>
    <xdr:ext cx="534377" cy="259045"/>
    <xdr:sp macro="" textlink="">
      <xdr:nvSpPr>
        <xdr:cNvPr id="898" name="テキスト ボックス 897"/>
        <xdr:cNvSpPr txBox="1"/>
      </xdr:nvSpPr>
      <xdr:spPr>
        <a:xfrm>
          <a:off x="19278111" y="125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14899</xdr:rowOff>
    </xdr:from>
    <xdr:to>
      <xdr:col>98</xdr:col>
      <xdr:colOff>38100</xdr:colOff>
      <xdr:row>75</xdr:row>
      <xdr:rowOff>116499</xdr:rowOff>
    </xdr:to>
    <xdr:sp macro="" textlink="">
      <xdr:nvSpPr>
        <xdr:cNvPr id="899" name="楕円 898"/>
        <xdr:cNvSpPr/>
      </xdr:nvSpPr>
      <xdr:spPr>
        <a:xfrm>
          <a:off x="18605500" y="1287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107626</xdr:rowOff>
    </xdr:from>
    <xdr:ext cx="534377" cy="259045"/>
    <xdr:sp macro="" textlink="">
      <xdr:nvSpPr>
        <xdr:cNvPr id="900" name="テキスト ボックス 899"/>
        <xdr:cNvSpPr txBox="1"/>
      </xdr:nvSpPr>
      <xdr:spPr>
        <a:xfrm>
          <a:off x="18389111" y="1296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1" name="正方形/長方形 90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2" name="正方形/長方形 90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3" name="正方形/長方形 90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4" name="正方形/長方形 90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5" name="正方形/長方形 90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6" name="正方形/長方形 90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7" name="正方形/長方形 90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8" name="正方形/長方形 90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9" name="テキスト ボックス 90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10" name="直線コネクタ 90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1" name="直線コネクタ 91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2" name="テキスト ボックス 91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3" name="直線コネクタ 91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4" name="テキスト ボックス 91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6" name="直線コネクタ 91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0" name="直線コネクタ 91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1" name="直線コネクタ 92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フローチャート: 判断 92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4" name="直線コネクタ 92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5" name="フローチャート: 判断 92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6" name="テキスト ボックス 92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7" name="直線コネクタ 92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8" name="フローチャート: 判断 92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9" name="テキスト ボックス 92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30" name="直線コネクタ 92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1" name="フローチャート: 判断 93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2" name="テキスト ボックス 93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フローチャート: 判断 93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4" name="テキスト ボックス 93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5" name="テキスト ボックス 93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6" name="テキスト ボックス 93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7" name="テキスト ボックス 93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8" name="テキスト ボックス 93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9" name="テキスト ボックス 93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40" name="楕円 93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2" name="楕円 94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3" name="テキスト ボックス 94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4" name="楕円 94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5" name="テキスト ボックス 94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6" name="楕円 94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7" name="テキスト ボックス 94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8" name="楕円 94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9" name="テキスト ボックス 94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0" name="正方形/長方形 94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1" name="正方形/長方形 95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2" name="テキスト ボックス 95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395,066</a:t>
          </a:r>
          <a:r>
            <a:rPr kumimoji="1" lang="ja-JP" altLang="en-US" sz="1100">
              <a:latin typeface="ＭＳ Ｐゴシック" panose="020B0600070205080204" pitchFamily="50" charset="-128"/>
              <a:ea typeface="ＭＳ Ｐゴシック" panose="020B0600070205080204" pitchFamily="50" charset="-128"/>
            </a:rPr>
            <a:t>円となっている。主な構成項目である補助費等は特別定額給付金の事業完了や中小企業応援臨時給付金の完了などにより、住民１人あた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37,618</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人件費は住民１人あたり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70,963</a:t>
          </a:r>
          <a:r>
            <a:rPr kumimoji="1" lang="ja-JP" altLang="en-US" sz="1100">
              <a:latin typeface="ＭＳ Ｐゴシック" panose="020B0600070205080204" pitchFamily="50" charset="-128"/>
              <a:ea typeface="ＭＳ Ｐゴシック" panose="020B0600070205080204" pitchFamily="50" charset="-128"/>
            </a:rPr>
            <a:t>円となっており、</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類似団体平均値を上回っている。ラスパイレス指数が類似団体平均を上回っているため、ラスパイレス指数</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未満を当面の目標とする。</a:t>
          </a:r>
        </a:p>
        <a:p>
          <a:r>
            <a:rPr kumimoji="1" lang="ja-JP" altLang="en-US" sz="1100">
              <a:latin typeface="ＭＳ Ｐゴシック" panose="020B0600070205080204" pitchFamily="50" charset="-128"/>
              <a:ea typeface="ＭＳ Ｐゴシック" panose="020B0600070205080204" pitchFamily="50" charset="-128"/>
            </a:rPr>
            <a:t>　扶助費は住民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114,338</a:t>
          </a:r>
          <a:r>
            <a:rPr kumimoji="1" lang="ja-JP" altLang="en-US" sz="1100">
              <a:latin typeface="ＭＳ Ｐゴシック" panose="020B0600070205080204" pitchFamily="50" charset="-128"/>
              <a:ea typeface="ＭＳ Ｐゴシック" panose="020B0600070205080204" pitchFamily="50" charset="-128"/>
            </a:rPr>
            <a:t>円となっており、住民税非課税世帯や子育て世帯への臨時特別給付金事業により大きく増加した。令和３年度は類似団体平均を下回っているが、子育て関係経費の増などにより全国的に増加傾向にあるため、今後も動向を注視していく必要がある。</a:t>
          </a:r>
        </a:p>
        <a:p>
          <a:r>
            <a:rPr kumimoji="1" lang="ja-JP" altLang="en-US" sz="1100">
              <a:latin typeface="ＭＳ Ｐゴシック" panose="020B0600070205080204" pitchFamily="50" charset="-128"/>
              <a:ea typeface="ＭＳ Ｐゴシック" panose="020B0600070205080204" pitchFamily="50" charset="-128"/>
            </a:rPr>
            <a:t>　積立金は住民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30,651</a:t>
          </a:r>
          <a:r>
            <a:rPr kumimoji="1" lang="ja-JP" altLang="en-US" sz="1100">
              <a:latin typeface="ＭＳ Ｐゴシック" panose="020B0600070205080204" pitchFamily="50" charset="-128"/>
              <a:ea typeface="ＭＳ Ｐゴシック" panose="020B0600070205080204" pitchFamily="50" charset="-128"/>
            </a:rPr>
            <a:t>円となり、前年度と比較して大幅な増となっており、類似団体と比較して高い状況となっている。綾瀬インターチェンジ周辺用地の売却に伴う土地開発公社からの寄附金を財源とした公共施設等総合施設等総合管理基金積立金の増、財政調達基金積立金の増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84,445
80,316
22.14
36,535,457
33,361,368
2,998,184
17,534,365
15,721,212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147015</xdr:rowOff>
    </xdr:from>
    <xdr:to>
      <xdr:col>24</xdr:col>
      <xdr:colOff>63500</xdr:colOff>
      <xdr:row>36</xdr:row>
      <xdr:rowOff>42774</xdr:rowOff>
    </xdr:to>
    <xdr:cxnSp macro="">
      <xdr:nvCxnSpPr>
        <xdr:cNvPr id="59" name="直線コネクタ 58"/>
        <xdr:cNvCxnSpPr/>
      </xdr:nvCxnSpPr>
      <xdr:spPr>
        <a:xfrm flipV="1">
          <a:off x="3797300" y="6147765"/>
          <a:ext cx="8382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168046</xdr:rowOff>
    </xdr:from>
    <xdr:to>
      <xdr:col>19</xdr:col>
      <xdr:colOff>177800</xdr:colOff>
      <xdr:row>36</xdr:row>
      <xdr:rowOff>42774</xdr:rowOff>
    </xdr:to>
    <xdr:cxnSp macro="">
      <xdr:nvCxnSpPr>
        <xdr:cNvPr id="62" name="直線コネクタ 61"/>
        <xdr:cNvCxnSpPr/>
      </xdr:nvCxnSpPr>
      <xdr:spPr>
        <a:xfrm>
          <a:off x="2908300" y="6168796"/>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153416</xdr:rowOff>
    </xdr:from>
    <xdr:to>
      <xdr:col>15</xdr:col>
      <xdr:colOff>50800</xdr:colOff>
      <xdr:row>35</xdr:row>
      <xdr:rowOff>168046</xdr:rowOff>
    </xdr:to>
    <xdr:cxnSp macro="">
      <xdr:nvCxnSpPr>
        <xdr:cNvPr id="65" name="直線コネクタ 64"/>
        <xdr:cNvCxnSpPr/>
      </xdr:nvCxnSpPr>
      <xdr:spPr>
        <a:xfrm>
          <a:off x="2019300" y="615416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120955</xdr:rowOff>
    </xdr:from>
    <xdr:to>
      <xdr:col>10</xdr:col>
      <xdr:colOff>114300</xdr:colOff>
      <xdr:row>35</xdr:row>
      <xdr:rowOff>153416</xdr:rowOff>
    </xdr:to>
    <xdr:cxnSp macro="">
      <xdr:nvCxnSpPr>
        <xdr:cNvPr id="68" name="直線コネクタ 67"/>
        <xdr:cNvCxnSpPr/>
      </xdr:nvCxnSpPr>
      <xdr:spPr>
        <a:xfrm>
          <a:off x="1130300" y="612170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96215</xdr:rowOff>
    </xdr:from>
    <xdr:to>
      <xdr:col>24</xdr:col>
      <xdr:colOff>114300</xdr:colOff>
      <xdr:row>36</xdr:row>
      <xdr:rowOff>26365</xdr:rowOff>
    </xdr:to>
    <xdr:sp macro="" textlink="">
      <xdr:nvSpPr>
        <xdr:cNvPr id="78" name="楕円 77"/>
        <xdr:cNvSpPr/>
      </xdr:nvSpPr>
      <xdr:spPr>
        <a:xfrm>
          <a:off x="45847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74642</xdr:rowOff>
    </xdr:from>
    <xdr:ext cx="469744" cy="259045"/>
    <xdr:sp macro="" textlink="">
      <xdr:nvSpPr>
        <xdr:cNvPr id="79" name="議会費該当値テキスト"/>
        <xdr:cNvSpPr txBox="1"/>
      </xdr:nvSpPr>
      <xdr:spPr>
        <a:xfrm>
          <a:off x="4686300" y="60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163424</xdr:rowOff>
    </xdr:from>
    <xdr:to>
      <xdr:col>20</xdr:col>
      <xdr:colOff>38100</xdr:colOff>
      <xdr:row>36</xdr:row>
      <xdr:rowOff>93574</xdr:rowOff>
    </xdr:to>
    <xdr:sp macro="" textlink="">
      <xdr:nvSpPr>
        <xdr:cNvPr id="80" name="楕円 79"/>
        <xdr:cNvSpPr/>
      </xdr:nvSpPr>
      <xdr:spPr>
        <a:xfrm>
          <a:off x="3746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84701</xdr:rowOff>
    </xdr:from>
    <xdr:ext cx="469744" cy="259045"/>
    <xdr:sp macro="" textlink="">
      <xdr:nvSpPr>
        <xdr:cNvPr id="81" name="テキスト ボックス 80"/>
        <xdr:cNvSpPr txBox="1"/>
      </xdr:nvSpPr>
      <xdr:spPr>
        <a:xfrm>
          <a:off x="3562428" y="62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117246</xdr:rowOff>
    </xdr:from>
    <xdr:to>
      <xdr:col>15</xdr:col>
      <xdr:colOff>101600</xdr:colOff>
      <xdr:row>36</xdr:row>
      <xdr:rowOff>47396</xdr:rowOff>
    </xdr:to>
    <xdr:sp macro="" textlink="">
      <xdr:nvSpPr>
        <xdr:cNvPr id="82" name="楕円 81"/>
        <xdr:cNvSpPr/>
      </xdr:nvSpPr>
      <xdr:spPr>
        <a:xfrm>
          <a:off x="2857500" y="61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38523</xdr:rowOff>
    </xdr:from>
    <xdr:ext cx="469744" cy="259045"/>
    <xdr:sp macro="" textlink="">
      <xdr:nvSpPr>
        <xdr:cNvPr id="83" name="テキスト ボックス 82"/>
        <xdr:cNvSpPr txBox="1"/>
      </xdr:nvSpPr>
      <xdr:spPr>
        <a:xfrm>
          <a:off x="2673428" y="621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102616</xdr:rowOff>
    </xdr:from>
    <xdr:to>
      <xdr:col>10</xdr:col>
      <xdr:colOff>165100</xdr:colOff>
      <xdr:row>36</xdr:row>
      <xdr:rowOff>32766</xdr:rowOff>
    </xdr:to>
    <xdr:sp macro="" textlink="">
      <xdr:nvSpPr>
        <xdr:cNvPr id="84" name="楕円 83"/>
        <xdr:cNvSpPr/>
      </xdr:nvSpPr>
      <xdr:spPr>
        <a:xfrm>
          <a:off x="1968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23893</xdr:rowOff>
    </xdr:from>
    <xdr:ext cx="469744" cy="259045"/>
    <xdr:sp macro="" textlink="">
      <xdr:nvSpPr>
        <xdr:cNvPr id="85" name="テキスト ボックス 84"/>
        <xdr:cNvSpPr txBox="1"/>
      </xdr:nvSpPr>
      <xdr:spPr>
        <a:xfrm>
          <a:off x="1784428"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70155</xdr:rowOff>
    </xdr:from>
    <xdr:to>
      <xdr:col>6</xdr:col>
      <xdr:colOff>38100</xdr:colOff>
      <xdr:row>36</xdr:row>
      <xdr:rowOff>305</xdr:rowOff>
    </xdr:to>
    <xdr:sp macro="" textlink="">
      <xdr:nvSpPr>
        <xdr:cNvPr id="86" name="楕円 85"/>
        <xdr:cNvSpPr/>
      </xdr:nvSpPr>
      <xdr:spPr>
        <a:xfrm>
          <a:off x="1079500" y="60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162882</xdr:rowOff>
    </xdr:from>
    <xdr:ext cx="469744" cy="259045"/>
    <xdr:sp macro="" textlink="">
      <xdr:nvSpPr>
        <xdr:cNvPr id="87" name="テキスト ボックス 86"/>
        <xdr:cNvSpPr txBox="1"/>
      </xdr:nvSpPr>
      <xdr:spPr>
        <a:xfrm>
          <a:off x="895428" y="616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165815</xdr:rowOff>
    </xdr:from>
    <xdr:to>
      <xdr:col>24</xdr:col>
      <xdr:colOff>63500</xdr:colOff>
      <xdr:row>57</xdr:row>
      <xdr:rowOff>12484</xdr:rowOff>
    </xdr:to>
    <xdr:cxnSp macro="">
      <xdr:nvCxnSpPr>
        <xdr:cNvPr id="114" name="直線コネクタ 113"/>
        <xdr:cNvCxnSpPr/>
      </xdr:nvCxnSpPr>
      <xdr:spPr>
        <a:xfrm>
          <a:off x="3797300" y="9424115"/>
          <a:ext cx="838200" cy="36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165815</xdr:rowOff>
    </xdr:from>
    <xdr:to>
      <xdr:col>19</xdr:col>
      <xdr:colOff>177800</xdr:colOff>
      <xdr:row>57</xdr:row>
      <xdr:rowOff>111600</xdr:rowOff>
    </xdr:to>
    <xdr:cxnSp macro="">
      <xdr:nvCxnSpPr>
        <xdr:cNvPr id="117" name="直線コネクタ 116"/>
        <xdr:cNvCxnSpPr/>
      </xdr:nvCxnSpPr>
      <xdr:spPr>
        <a:xfrm flipV="1">
          <a:off x="2908300" y="9424115"/>
          <a:ext cx="889000" cy="46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9933</xdr:rowOff>
    </xdr:from>
    <xdr:to>
      <xdr:col>20</xdr:col>
      <xdr:colOff>38100</xdr:colOff>
      <xdr:row>54</xdr:row>
      <xdr:rowOff>111533</xdr:rowOff>
    </xdr:to>
    <xdr:sp macro="" textlink="">
      <xdr:nvSpPr>
        <xdr:cNvPr id="118" name="フローチャート: 判断 117"/>
        <xdr:cNvSpPr/>
      </xdr:nvSpPr>
      <xdr:spPr>
        <a:xfrm>
          <a:off x="3746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128060</xdr:rowOff>
    </xdr:from>
    <xdr:ext cx="599010" cy="259045"/>
    <xdr:sp macro="" textlink="">
      <xdr:nvSpPr>
        <xdr:cNvPr id="119" name="テキスト ボックス 118"/>
        <xdr:cNvSpPr txBox="1"/>
      </xdr:nvSpPr>
      <xdr:spPr>
        <a:xfrm>
          <a:off x="3497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111600</xdr:rowOff>
    </xdr:from>
    <xdr:to>
      <xdr:col>15</xdr:col>
      <xdr:colOff>50800</xdr:colOff>
      <xdr:row>57</xdr:row>
      <xdr:rowOff>136861</xdr:rowOff>
    </xdr:to>
    <xdr:cxnSp macro="">
      <xdr:nvCxnSpPr>
        <xdr:cNvPr id="120" name="直線コネクタ 119"/>
        <xdr:cNvCxnSpPr/>
      </xdr:nvCxnSpPr>
      <xdr:spPr>
        <a:xfrm flipV="1">
          <a:off x="2019300" y="9884250"/>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151152</xdr:rowOff>
    </xdr:from>
    <xdr:to>
      <xdr:col>15</xdr:col>
      <xdr:colOff>101600</xdr:colOff>
      <xdr:row>57</xdr:row>
      <xdr:rowOff>81302</xdr:rowOff>
    </xdr:to>
    <xdr:sp macro="" textlink="">
      <xdr:nvSpPr>
        <xdr:cNvPr id="121" name="フローチャート: 判断 120"/>
        <xdr:cNvSpPr/>
      </xdr:nvSpPr>
      <xdr:spPr>
        <a:xfrm>
          <a:off x="2857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97829</xdr:rowOff>
    </xdr:from>
    <xdr:ext cx="534377" cy="259045"/>
    <xdr:sp macro="" textlink="">
      <xdr:nvSpPr>
        <xdr:cNvPr id="122" name="テキスト ボックス 121"/>
        <xdr:cNvSpPr txBox="1"/>
      </xdr:nvSpPr>
      <xdr:spPr>
        <a:xfrm>
          <a:off x="2641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136861</xdr:rowOff>
    </xdr:from>
    <xdr:to>
      <xdr:col>10</xdr:col>
      <xdr:colOff>114300</xdr:colOff>
      <xdr:row>57</xdr:row>
      <xdr:rowOff>139823</xdr:rowOff>
    </xdr:to>
    <xdr:cxnSp macro="">
      <xdr:nvCxnSpPr>
        <xdr:cNvPr id="123" name="直線コネクタ 122"/>
        <xdr:cNvCxnSpPr/>
      </xdr:nvCxnSpPr>
      <xdr:spPr>
        <a:xfrm flipV="1">
          <a:off x="1130300" y="9909511"/>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157544</xdr:rowOff>
    </xdr:from>
    <xdr:to>
      <xdr:col>10</xdr:col>
      <xdr:colOff>165100</xdr:colOff>
      <xdr:row>57</xdr:row>
      <xdr:rowOff>87694</xdr:rowOff>
    </xdr:to>
    <xdr:sp macro="" textlink="">
      <xdr:nvSpPr>
        <xdr:cNvPr id="124" name="フローチャート: 判断 123"/>
        <xdr:cNvSpPr/>
      </xdr:nvSpPr>
      <xdr:spPr>
        <a:xfrm>
          <a:off x="1968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104221</xdr:rowOff>
    </xdr:from>
    <xdr:ext cx="534377" cy="259045"/>
    <xdr:sp macro="" textlink="">
      <xdr:nvSpPr>
        <xdr:cNvPr id="125" name="テキスト ボックス 124"/>
        <xdr:cNvSpPr txBox="1"/>
      </xdr:nvSpPr>
      <xdr:spPr>
        <a:xfrm>
          <a:off x="1752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11195</xdr:rowOff>
    </xdr:from>
    <xdr:to>
      <xdr:col>6</xdr:col>
      <xdr:colOff>38100</xdr:colOff>
      <xdr:row>57</xdr:row>
      <xdr:rowOff>112795</xdr:rowOff>
    </xdr:to>
    <xdr:sp macro="" textlink="">
      <xdr:nvSpPr>
        <xdr:cNvPr id="126" name="フローチャート: 判断 125"/>
        <xdr:cNvSpPr/>
      </xdr:nvSpPr>
      <xdr:spPr>
        <a:xfrm>
          <a:off x="1079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129322</xdr:rowOff>
    </xdr:from>
    <xdr:ext cx="534377" cy="259045"/>
    <xdr:sp macro="" textlink="">
      <xdr:nvSpPr>
        <xdr:cNvPr id="127" name="テキスト ボックス 126"/>
        <xdr:cNvSpPr txBox="1"/>
      </xdr:nvSpPr>
      <xdr:spPr>
        <a:xfrm>
          <a:off x="863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133134</xdr:rowOff>
    </xdr:from>
    <xdr:to>
      <xdr:col>24</xdr:col>
      <xdr:colOff>114300</xdr:colOff>
      <xdr:row>57</xdr:row>
      <xdr:rowOff>63284</xdr:rowOff>
    </xdr:to>
    <xdr:sp macro="" textlink="">
      <xdr:nvSpPr>
        <xdr:cNvPr id="133" name="楕円 132"/>
        <xdr:cNvSpPr/>
      </xdr:nvSpPr>
      <xdr:spPr>
        <a:xfrm>
          <a:off x="4584700" y="97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111561</xdr:rowOff>
    </xdr:from>
    <xdr:ext cx="534377" cy="259045"/>
    <xdr:sp macro="" textlink="">
      <xdr:nvSpPr>
        <xdr:cNvPr id="134" name="総務費該当値テキスト"/>
        <xdr:cNvSpPr txBox="1"/>
      </xdr:nvSpPr>
      <xdr:spPr>
        <a:xfrm>
          <a:off x="4686300" y="971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115015</xdr:rowOff>
    </xdr:from>
    <xdr:to>
      <xdr:col>20</xdr:col>
      <xdr:colOff>38100</xdr:colOff>
      <xdr:row>55</xdr:row>
      <xdr:rowOff>45165</xdr:rowOff>
    </xdr:to>
    <xdr:sp macro="" textlink="">
      <xdr:nvSpPr>
        <xdr:cNvPr id="135" name="楕円 134"/>
        <xdr:cNvSpPr/>
      </xdr:nvSpPr>
      <xdr:spPr>
        <a:xfrm>
          <a:off x="3746500" y="937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36292</xdr:rowOff>
    </xdr:from>
    <xdr:ext cx="599010" cy="259045"/>
    <xdr:sp macro="" textlink="">
      <xdr:nvSpPr>
        <xdr:cNvPr id="136" name="テキスト ボックス 135"/>
        <xdr:cNvSpPr txBox="1"/>
      </xdr:nvSpPr>
      <xdr:spPr>
        <a:xfrm>
          <a:off x="3497795" y="946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60800</xdr:rowOff>
    </xdr:from>
    <xdr:to>
      <xdr:col>15</xdr:col>
      <xdr:colOff>101600</xdr:colOff>
      <xdr:row>57</xdr:row>
      <xdr:rowOff>162400</xdr:rowOff>
    </xdr:to>
    <xdr:sp macro="" textlink="">
      <xdr:nvSpPr>
        <xdr:cNvPr id="137" name="楕円 136"/>
        <xdr:cNvSpPr/>
      </xdr:nvSpPr>
      <xdr:spPr>
        <a:xfrm>
          <a:off x="2857500" y="983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153527</xdr:rowOff>
    </xdr:from>
    <xdr:ext cx="534377" cy="259045"/>
    <xdr:sp macro="" textlink="">
      <xdr:nvSpPr>
        <xdr:cNvPr id="138" name="テキスト ボックス 137"/>
        <xdr:cNvSpPr txBox="1"/>
      </xdr:nvSpPr>
      <xdr:spPr>
        <a:xfrm>
          <a:off x="2641111" y="992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86061</xdr:rowOff>
    </xdr:from>
    <xdr:to>
      <xdr:col>10</xdr:col>
      <xdr:colOff>165100</xdr:colOff>
      <xdr:row>58</xdr:row>
      <xdr:rowOff>16211</xdr:rowOff>
    </xdr:to>
    <xdr:sp macro="" textlink="">
      <xdr:nvSpPr>
        <xdr:cNvPr id="139" name="楕円 138"/>
        <xdr:cNvSpPr/>
      </xdr:nvSpPr>
      <xdr:spPr>
        <a:xfrm>
          <a:off x="1968500" y="98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7338</xdr:rowOff>
    </xdr:from>
    <xdr:ext cx="534377" cy="259045"/>
    <xdr:sp macro="" textlink="">
      <xdr:nvSpPr>
        <xdr:cNvPr id="140" name="テキスト ボックス 139"/>
        <xdr:cNvSpPr txBox="1"/>
      </xdr:nvSpPr>
      <xdr:spPr>
        <a:xfrm>
          <a:off x="1752111" y="995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89023</xdr:rowOff>
    </xdr:from>
    <xdr:to>
      <xdr:col>6</xdr:col>
      <xdr:colOff>38100</xdr:colOff>
      <xdr:row>58</xdr:row>
      <xdr:rowOff>19173</xdr:rowOff>
    </xdr:to>
    <xdr:sp macro="" textlink="">
      <xdr:nvSpPr>
        <xdr:cNvPr id="141" name="楕円 140"/>
        <xdr:cNvSpPr/>
      </xdr:nvSpPr>
      <xdr:spPr>
        <a:xfrm>
          <a:off x="1079500" y="98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10300</xdr:rowOff>
    </xdr:from>
    <xdr:ext cx="534377" cy="259045"/>
    <xdr:sp macro="" textlink="">
      <xdr:nvSpPr>
        <xdr:cNvPr id="142" name="テキスト ボックス 141"/>
        <xdr:cNvSpPr txBox="1"/>
      </xdr:nvSpPr>
      <xdr:spPr>
        <a:xfrm>
          <a:off x="863111" y="99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53037</xdr:rowOff>
    </xdr:from>
    <xdr:to>
      <xdr:col>24</xdr:col>
      <xdr:colOff>63500</xdr:colOff>
      <xdr:row>77</xdr:row>
      <xdr:rowOff>94734</xdr:rowOff>
    </xdr:to>
    <xdr:cxnSp macro="">
      <xdr:nvCxnSpPr>
        <xdr:cNvPr id="172" name="直線コネクタ 171"/>
        <xdr:cNvCxnSpPr/>
      </xdr:nvCxnSpPr>
      <xdr:spPr>
        <a:xfrm flipV="1">
          <a:off x="3797300" y="13083237"/>
          <a:ext cx="838200" cy="21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94734</xdr:rowOff>
    </xdr:from>
    <xdr:to>
      <xdr:col>19</xdr:col>
      <xdr:colOff>177800</xdr:colOff>
      <xdr:row>77</xdr:row>
      <xdr:rowOff>128743</xdr:rowOff>
    </xdr:to>
    <xdr:cxnSp macro="">
      <xdr:nvCxnSpPr>
        <xdr:cNvPr id="175" name="直線コネクタ 174"/>
        <xdr:cNvCxnSpPr/>
      </xdr:nvCxnSpPr>
      <xdr:spPr>
        <a:xfrm flipV="1">
          <a:off x="2908300" y="13296384"/>
          <a:ext cx="889000" cy="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124279</xdr:rowOff>
    </xdr:from>
    <xdr:to>
      <xdr:col>20</xdr:col>
      <xdr:colOff>38100</xdr:colOff>
      <xdr:row>77</xdr:row>
      <xdr:rowOff>54429</xdr:rowOff>
    </xdr:to>
    <xdr:sp macro="" textlink="">
      <xdr:nvSpPr>
        <xdr:cNvPr id="176" name="フローチャート: 判断 175"/>
        <xdr:cNvSpPr/>
      </xdr:nvSpPr>
      <xdr:spPr>
        <a:xfrm>
          <a:off x="3746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70957</xdr:rowOff>
    </xdr:from>
    <xdr:ext cx="599010" cy="259045"/>
    <xdr:sp macro="" textlink="">
      <xdr:nvSpPr>
        <xdr:cNvPr id="177" name="テキスト ボックス 176"/>
        <xdr:cNvSpPr txBox="1"/>
      </xdr:nvSpPr>
      <xdr:spPr>
        <a:xfrm>
          <a:off x="3497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128743</xdr:rowOff>
    </xdr:from>
    <xdr:to>
      <xdr:col>15</xdr:col>
      <xdr:colOff>50800</xdr:colOff>
      <xdr:row>77</xdr:row>
      <xdr:rowOff>168411</xdr:rowOff>
    </xdr:to>
    <xdr:cxnSp macro="">
      <xdr:nvCxnSpPr>
        <xdr:cNvPr id="178" name="直線コネクタ 177"/>
        <xdr:cNvCxnSpPr/>
      </xdr:nvCxnSpPr>
      <xdr:spPr>
        <a:xfrm flipV="1">
          <a:off x="2019300" y="13330393"/>
          <a:ext cx="889000" cy="3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165222</xdr:rowOff>
    </xdr:from>
    <xdr:to>
      <xdr:col>15</xdr:col>
      <xdr:colOff>101600</xdr:colOff>
      <xdr:row>77</xdr:row>
      <xdr:rowOff>95372</xdr:rowOff>
    </xdr:to>
    <xdr:sp macro="" textlink="">
      <xdr:nvSpPr>
        <xdr:cNvPr id="179" name="フローチャート: 判断 178"/>
        <xdr:cNvSpPr/>
      </xdr:nvSpPr>
      <xdr:spPr>
        <a:xfrm>
          <a:off x="2857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111899</xdr:rowOff>
    </xdr:from>
    <xdr:ext cx="599010" cy="259045"/>
    <xdr:sp macro="" textlink="">
      <xdr:nvSpPr>
        <xdr:cNvPr id="180" name="テキスト ボックス 179"/>
        <xdr:cNvSpPr txBox="1"/>
      </xdr:nvSpPr>
      <xdr:spPr>
        <a:xfrm>
          <a:off x="2608795" y="1297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111857</xdr:rowOff>
    </xdr:from>
    <xdr:to>
      <xdr:col>10</xdr:col>
      <xdr:colOff>114300</xdr:colOff>
      <xdr:row>77</xdr:row>
      <xdr:rowOff>168411</xdr:rowOff>
    </xdr:to>
    <xdr:cxnSp macro="">
      <xdr:nvCxnSpPr>
        <xdr:cNvPr id="181" name="直線コネクタ 180"/>
        <xdr:cNvCxnSpPr/>
      </xdr:nvCxnSpPr>
      <xdr:spPr>
        <a:xfrm>
          <a:off x="1130300" y="13313507"/>
          <a:ext cx="889000" cy="5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36337</xdr:rowOff>
    </xdr:from>
    <xdr:to>
      <xdr:col>10</xdr:col>
      <xdr:colOff>165100</xdr:colOff>
      <xdr:row>77</xdr:row>
      <xdr:rowOff>137937</xdr:rowOff>
    </xdr:to>
    <xdr:sp macro="" textlink="">
      <xdr:nvSpPr>
        <xdr:cNvPr id="182" name="フローチャート: 判断 181"/>
        <xdr:cNvSpPr/>
      </xdr:nvSpPr>
      <xdr:spPr>
        <a:xfrm>
          <a:off x="1968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154464</xdr:rowOff>
    </xdr:from>
    <xdr:ext cx="599010" cy="259045"/>
    <xdr:sp macro="" textlink="">
      <xdr:nvSpPr>
        <xdr:cNvPr id="183" name="テキスト ボックス 182"/>
        <xdr:cNvSpPr txBox="1"/>
      </xdr:nvSpPr>
      <xdr:spPr>
        <a:xfrm>
          <a:off x="1719795" y="130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20762</xdr:rowOff>
    </xdr:from>
    <xdr:to>
      <xdr:col>6</xdr:col>
      <xdr:colOff>38100</xdr:colOff>
      <xdr:row>77</xdr:row>
      <xdr:rowOff>122362</xdr:rowOff>
    </xdr:to>
    <xdr:sp macro="" textlink="">
      <xdr:nvSpPr>
        <xdr:cNvPr id="184" name="フローチャート: 判断 183"/>
        <xdr:cNvSpPr/>
      </xdr:nvSpPr>
      <xdr:spPr>
        <a:xfrm>
          <a:off x="1079500" y="132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138889</xdr:rowOff>
    </xdr:from>
    <xdr:ext cx="599010" cy="259045"/>
    <xdr:sp macro="" textlink="">
      <xdr:nvSpPr>
        <xdr:cNvPr id="185" name="テキスト ボックス 184"/>
        <xdr:cNvSpPr txBox="1"/>
      </xdr:nvSpPr>
      <xdr:spPr>
        <a:xfrm>
          <a:off x="830795" y="1299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2237</xdr:rowOff>
    </xdr:from>
    <xdr:to>
      <xdr:col>24</xdr:col>
      <xdr:colOff>114300</xdr:colOff>
      <xdr:row>76</xdr:row>
      <xdr:rowOff>103837</xdr:rowOff>
    </xdr:to>
    <xdr:sp macro="" textlink="">
      <xdr:nvSpPr>
        <xdr:cNvPr id="191" name="楕円 190"/>
        <xdr:cNvSpPr/>
      </xdr:nvSpPr>
      <xdr:spPr>
        <a:xfrm>
          <a:off x="4584700" y="130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152114</xdr:rowOff>
    </xdr:from>
    <xdr:ext cx="599010" cy="259045"/>
    <xdr:sp macro="" textlink="">
      <xdr:nvSpPr>
        <xdr:cNvPr id="192" name="民生費該当値テキスト"/>
        <xdr:cNvSpPr txBox="1"/>
      </xdr:nvSpPr>
      <xdr:spPr>
        <a:xfrm>
          <a:off x="4686300" y="1301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43934</xdr:rowOff>
    </xdr:from>
    <xdr:to>
      <xdr:col>20</xdr:col>
      <xdr:colOff>38100</xdr:colOff>
      <xdr:row>77</xdr:row>
      <xdr:rowOff>145534</xdr:rowOff>
    </xdr:to>
    <xdr:sp macro="" textlink="">
      <xdr:nvSpPr>
        <xdr:cNvPr id="193" name="楕円 192"/>
        <xdr:cNvSpPr/>
      </xdr:nvSpPr>
      <xdr:spPr>
        <a:xfrm>
          <a:off x="3746500" y="132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136661</xdr:rowOff>
    </xdr:from>
    <xdr:ext cx="599010" cy="259045"/>
    <xdr:sp macro="" textlink="">
      <xdr:nvSpPr>
        <xdr:cNvPr id="194" name="テキスト ボックス 193"/>
        <xdr:cNvSpPr txBox="1"/>
      </xdr:nvSpPr>
      <xdr:spPr>
        <a:xfrm>
          <a:off x="3497795" y="1333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77943</xdr:rowOff>
    </xdr:from>
    <xdr:to>
      <xdr:col>15</xdr:col>
      <xdr:colOff>101600</xdr:colOff>
      <xdr:row>78</xdr:row>
      <xdr:rowOff>8093</xdr:rowOff>
    </xdr:to>
    <xdr:sp macro="" textlink="">
      <xdr:nvSpPr>
        <xdr:cNvPr id="195" name="楕円 194"/>
        <xdr:cNvSpPr/>
      </xdr:nvSpPr>
      <xdr:spPr>
        <a:xfrm>
          <a:off x="2857500" y="132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170670</xdr:rowOff>
    </xdr:from>
    <xdr:ext cx="599010" cy="259045"/>
    <xdr:sp macro="" textlink="">
      <xdr:nvSpPr>
        <xdr:cNvPr id="196" name="テキスト ボックス 195"/>
        <xdr:cNvSpPr txBox="1"/>
      </xdr:nvSpPr>
      <xdr:spPr>
        <a:xfrm>
          <a:off x="2608795" y="1337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117611</xdr:rowOff>
    </xdr:from>
    <xdr:to>
      <xdr:col>10</xdr:col>
      <xdr:colOff>165100</xdr:colOff>
      <xdr:row>78</xdr:row>
      <xdr:rowOff>47761</xdr:rowOff>
    </xdr:to>
    <xdr:sp macro="" textlink="">
      <xdr:nvSpPr>
        <xdr:cNvPr id="197" name="楕円 196"/>
        <xdr:cNvSpPr/>
      </xdr:nvSpPr>
      <xdr:spPr>
        <a:xfrm>
          <a:off x="1968500" y="133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38888</xdr:rowOff>
    </xdr:from>
    <xdr:ext cx="599010" cy="259045"/>
    <xdr:sp macro="" textlink="">
      <xdr:nvSpPr>
        <xdr:cNvPr id="198" name="テキスト ボックス 197"/>
        <xdr:cNvSpPr txBox="1"/>
      </xdr:nvSpPr>
      <xdr:spPr>
        <a:xfrm>
          <a:off x="1719795" y="1341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61057</xdr:rowOff>
    </xdr:from>
    <xdr:to>
      <xdr:col>6</xdr:col>
      <xdr:colOff>38100</xdr:colOff>
      <xdr:row>77</xdr:row>
      <xdr:rowOff>162657</xdr:rowOff>
    </xdr:to>
    <xdr:sp macro="" textlink="">
      <xdr:nvSpPr>
        <xdr:cNvPr id="199" name="楕円 198"/>
        <xdr:cNvSpPr/>
      </xdr:nvSpPr>
      <xdr:spPr>
        <a:xfrm>
          <a:off x="1079500" y="132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153784</xdr:rowOff>
    </xdr:from>
    <xdr:ext cx="599010" cy="259045"/>
    <xdr:sp macro="" textlink="">
      <xdr:nvSpPr>
        <xdr:cNvPr id="200" name="テキスト ボックス 199"/>
        <xdr:cNvSpPr txBox="1"/>
      </xdr:nvSpPr>
      <xdr:spPr>
        <a:xfrm>
          <a:off x="830795" y="1335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701</xdr:rowOff>
    </xdr:from>
    <xdr:to>
      <xdr:col>24</xdr:col>
      <xdr:colOff>62865</xdr:colOff>
      <xdr:row>98</xdr:row>
      <xdr:rowOff>7024</xdr:rowOff>
    </xdr:to>
    <xdr:cxnSp macro="">
      <xdr:nvCxnSpPr>
        <xdr:cNvPr id="226" name="直線コネクタ 225"/>
        <xdr:cNvCxnSpPr/>
      </xdr:nvCxnSpPr>
      <xdr:spPr>
        <a:xfrm flipV="1">
          <a:off x="4633595" y="15602651"/>
          <a:ext cx="1270" cy="1206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10851</xdr:rowOff>
    </xdr:from>
    <xdr:ext cx="534377" cy="259045"/>
    <xdr:sp macro="" textlink="">
      <xdr:nvSpPr>
        <xdr:cNvPr id="227" name="衛生費最小値テキスト"/>
        <xdr:cNvSpPr txBox="1"/>
      </xdr:nvSpPr>
      <xdr:spPr>
        <a:xfrm>
          <a:off x="4686300" y="168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7024</xdr:rowOff>
    </xdr:from>
    <xdr:to>
      <xdr:col>24</xdr:col>
      <xdr:colOff>152400</xdr:colOff>
      <xdr:row>98</xdr:row>
      <xdr:rowOff>7024</xdr:rowOff>
    </xdr:to>
    <xdr:cxnSp macro="">
      <xdr:nvCxnSpPr>
        <xdr:cNvPr id="228" name="直線コネクタ 227"/>
        <xdr:cNvCxnSpPr/>
      </xdr:nvCxnSpPr>
      <xdr:spPr>
        <a:xfrm>
          <a:off x="4546600" y="1680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118828</xdr:rowOff>
    </xdr:from>
    <xdr:ext cx="599010" cy="259045"/>
    <xdr:sp macro="" textlink="">
      <xdr:nvSpPr>
        <xdr:cNvPr id="229" name="衛生費最大値テキスト"/>
        <xdr:cNvSpPr txBox="1"/>
      </xdr:nvSpPr>
      <xdr:spPr>
        <a:xfrm>
          <a:off x="4686300" y="153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701</xdr:rowOff>
    </xdr:from>
    <xdr:to>
      <xdr:col>24</xdr:col>
      <xdr:colOff>152400</xdr:colOff>
      <xdr:row>91</xdr:row>
      <xdr:rowOff>701</xdr:rowOff>
    </xdr:to>
    <xdr:cxnSp macro="">
      <xdr:nvCxnSpPr>
        <xdr:cNvPr id="230" name="直線コネクタ 229"/>
        <xdr:cNvCxnSpPr/>
      </xdr:nvCxnSpPr>
      <xdr:spPr>
        <a:xfrm>
          <a:off x="4546600" y="1560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164900</xdr:rowOff>
    </xdr:from>
    <xdr:to>
      <xdr:col>24</xdr:col>
      <xdr:colOff>63500</xdr:colOff>
      <xdr:row>98</xdr:row>
      <xdr:rowOff>15515</xdr:rowOff>
    </xdr:to>
    <xdr:cxnSp macro="">
      <xdr:nvCxnSpPr>
        <xdr:cNvPr id="231" name="直線コネクタ 230"/>
        <xdr:cNvCxnSpPr/>
      </xdr:nvCxnSpPr>
      <xdr:spPr>
        <a:xfrm flipV="1">
          <a:off x="3797300" y="16624100"/>
          <a:ext cx="838200" cy="19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112050</xdr:rowOff>
    </xdr:from>
    <xdr:ext cx="534377" cy="259045"/>
    <xdr:sp macro="" textlink="">
      <xdr:nvSpPr>
        <xdr:cNvPr id="232" name="衛生費平均値テキスト"/>
        <xdr:cNvSpPr txBox="1"/>
      </xdr:nvSpPr>
      <xdr:spPr>
        <a:xfrm>
          <a:off x="4686300" y="16399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89173</xdr:rowOff>
    </xdr:from>
    <xdr:to>
      <xdr:col>24</xdr:col>
      <xdr:colOff>114300</xdr:colOff>
      <xdr:row>97</xdr:row>
      <xdr:rowOff>19323</xdr:rowOff>
    </xdr:to>
    <xdr:sp macro="" textlink="">
      <xdr:nvSpPr>
        <xdr:cNvPr id="233" name="フローチャート: 判断 232"/>
        <xdr:cNvSpPr/>
      </xdr:nvSpPr>
      <xdr:spPr>
        <a:xfrm>
          <a:off x="4584700" y="165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15515</xdr:rowOff>
    </xdr:from>
    <xdr:to>
      <xdr:col>19</xdr:col>
      <xdr:colOff>177800</xdr:colOff>
      <xdr:row>98</xdr:row>
      <xdr:rowOff>40227</xdr:rowOff>
    </xdr:to>
    <xdr:cxnSp macro="">
      <xdr:nvCxnSpPr>
        <xdr:cNvPr id="234" name="直線コネクタ 233"/>
        <xdr:cNvCxnSpPr/>
      </xdr:nvCxnSpPr>
      <xdr:spPr>
        <a:xfrm flipV="1">
          <a:off x="2908300" y="16817615"/>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89019</xdr:rowOff>
    </xdr:from>
    <xdr:to>
      <xdr:col>20</xdr:col>
      <xdr:colOff>38100</xdr:colOff>
      <xdr:row>97</xdr:row>
      <xdr:rowOff>19169</xdr:rowOff>
    </xdr:to>
    <xdr:sp macro="" textlink="">
      <xdr:nvSpPr>
        <xdr:cNvPr id="235" name="フローチャート: 判断 234"/>
        <xdr:cNvSpPr/>
      </xdr:nvSpPr>
      <xdr:spPr>
        <a:xfrm>
          <a:off x="3746500" y="165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35696</xdr:rowOff>
    </xdr:from>
    <xdr:ext cx="534377" cy="259045"/>
    <xdr:sp macro="" textlink="">
      <xdr:nvSpPr>
        <xdr:cNvPr id="236" name="テキスト ボックス 235"/>
        <xdr:cNvSpPr txBox="1"/>
      </xdr:nvSpPr>
      <xdr:spPr>
        <a:xfrm>
          <a:off x="3530111" y="163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17094</xdr:rowOff>
    </xdr:from>
    <xdr:to>
      <xdr:col>15</xdr:col>
      <xdr:colOff>50800</xdr:colOff>
      <xdr:row>98</xdr:row>
      <xdr:rowOff>40227</xdr:rowOff>
    </xdr:to>
    <xdr:cxnSp macro="">
      <xdr:nvCxnSpPr>
        <xdr:cNvPr id="237" name="直線コネクタ 236"/>
        <xdr:cNvCxnSpPr/>
      </xdr:nvCxnSpPr>
      <xdr:spPr>
        <a:xfrm>
          <a:off x="2019300" y="16819194"/>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145701</xdr:rowOff>
    </xdr:from>
    <xdr:to>
      <xdr:col>15</xdr:col>
      <xdr:colOff>101600</xdr:colOff>
      <xdr:row>97</xdr:row>
      <xdr:rowOff>75851</xdr:rowOff>
    </xdr:to>
    <xdr:sp macro="" textlink="">
      <xdr:nvSpPr>
        <xdr:cNvPr id="238" name="フローチャート: 判断 237"/>
        <xdr:cNvSpPr/>
      </xdr:nvSpPr>
      <xdr:spPr>
        <a:xfrm>
          <a:off x="2857500" y="166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92378</xdr:rowOff>
    </xdr:from>
    <xdr:ext cx="534377" cy="259045"/>
    <xdr:sp macro="" textlink="">
      <xdr:nvSpPr>
        <xdr:cNvPr id="239" name="テキスト ボックス 238"/>
        <xdr:cNvSpPr txBox="1"/>
      </xdr:nvSpPr>
      <xdr:spPr>
        <a:xfrm>
          <a:off x="2641111" y="1638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157389</xdr:rowOff>
    </xdr:from>
    <xdr:to>
      <xdr:col>10</xdr:col>
      <xdr:colOff>114300</xdr:colOff>
      <xdr:row>98</xdr:row>
      <xdr:rowOff>17094</xdr:rowOff>
    </xdr:to>
    <xdr:cxnSp macro="">
      <xdr:nvCxnSpPr>
        <xdr:cNvPr id="240" name="直線コネクタ 239"/>
        <xdr:cNvCxnSpPr/>
      </xdr:nvCxnSpPr>
      <xdr:spPr>
        <a:xfrm>
          <a:off x="1130300" y="16788039"/>
          <a:ext cx="8890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149915</xdr:rowOff>
    </xdr:from>
    <xdr:to>
      <xdr:col>10</xdr:col>
      <xdr:colOff>165100</xdr:colOff>
      <xdr:row>97</xdr:row>
      <xdr:rowOff>80065</xdr:rowOff>
    </xdr:to>
    <xdr:sp macro="" textlink="">
      <xdr:nvSpPr>
        <xdr:cNvPr id="241" name="フローチャート: 判断 240"/>
        <xdr:cNvSpPr/>
      </xdr:nvSpPr>
      <xdr:spPr>
        <a:xfrm>
          <a:off x="1968500" y="166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96592</xdr:rowOff>
    </xdr:from>
    <xdr:ext cx="534377" cy="259045"/>
    <xdr:sp macro="" textlink="">
      <xdr:nvSpPr>
        <xdr:cNvPr id="242" name="テキスト ボックス 241"/>
        <xdr:cNvSpPr txBox="1"/>
      </xdr:nvSpPr>
      <xdr:spPr>
        <a:xfrm>
          <a:off x="1752111" y="163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3392</xdr:rowOff>
    </xdr:from>
    <xdr:to>
      <xdr:col>6</xdr:col>
      <xdr:colOff>38100</xdr:colOff>
      <xdr:row>97</xdr:row>
      <xdr:rowOff>104992</xdr:rowOff>
    </xdr:to>
    <xdr:sp macro="" textlink="">
      <xdr:nvSpPr>
        <xdr:cNvPr id="243" name="フローチャート: 判断 242"/>
        <xdr:cNvSpPr/>
      </xdr:nvSpPr>
      <xdr:spPr>
        <a:xfrm>
          <a:off x="1079500" y="1663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121519</xdr:rowOff>
    </xdr:from>
    <xdr:ext cx="534377" cy="259045"/>
    <xdr:sp macro="" textlink="">
      <xdr:nvSpPr>
        <xdr:cNvPr id="244" name="テキスト ボックス 243"/>
        <xdr:cNvSpPr txBox="1"/>
      </xdr:nvSpPr>
      <xdr:spPr>
        <a:xfrm>
          <a:off x="863111" y="164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114100</xdr:rowOff>
    </xdr:from>
    <xdr:to>
      <xdr:col>24</xdr:col>
      <xdr:colOff>114300</xdr:colOff>
      <xdr:row>97</xdr:row>
      <xdr:rowOff>44250</xdr:rowOff>
    </xdr:to>
    <xdr:sp macro="" textlink="">
      <xdr:nvSpPr>
        <xdr:cNvPr id="250" name="楕円 249"/>
        <xdr:cNvSpPr/>
      </xdr:nvSpPr>
      <xdr:spPr>
        <a:xfrm>
          <a:off x="4584700" y="165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92527</xdr:rowOff>
    </xdr:from>
    <xdr:ext cx="534377" cy="259045"/>
    <xdr:sp macro="" textlink="">
      <xdr:nvSpPr>
        <xdr:cNvPr id="251" name="衛生費該当値テキスト"/>
        <xdr:cNvSpPr txBox="1"/>
      </xdr:nvSpPr>
      <xdr:spPr>
        <a:xfrm>
          <a:off x="4686300" y="165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136165</xdr:rowOff>
    </xdr:from>
    <xdr:to>
      <xdr:col>20</xdr:col>
      <xdr:colOff>38100</xdr:colOff>
      <xdr:row>98</xdr:row>
      <xdr:rowOff>66315</xdr:rowOff>
    </xdr:to>
    <xdr:sp macro="" textlink="">
      <xdr:nvSpPr>
        <xdr:cNvPr id="252" name="楕円 251"/>
        <xdr:cNvSpPr/>
      </xdr:nvSpPr>
      <xdr:spPr>
        <a:xfrm>
          <a:off x="3746500" y="167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57442</xdr:rowOff>
    </xdr:from>
    <xdr:ext cx="534377" cy="259045"/>
    <xdr:sp macro="" textlink="">
      <xdr:nvSpPr>
        <xdr:cNvPr id="253" name="テキスト ボックス 252"/>
        <xdr:cNvSpPr txBox="1"/>
      </xdr:nvSpPr>
      <xdr:spPr>
        <a:xfrm>
          <a:off x="3530111" y="168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160877</xdr:rowOff>
    </xdr:from>
    <xdr:to>
      <xdr:col>15</xdr:col>
      <xdr:colOff>101600</xdr:colOff>
      <xdr:row>98</xdr:row>
      <xdr:rowOff>91027</xdr:rowOff>
    </xdr:to>
    <xdr:sp macro="" textlink="">
      <xdr:nvSpPr>
        <xdr:cNvPr id="254" name="楕円 253"/>
        <xdr:cNvSpPr/>
      </xdr:nvSpPr>
      <xdr:spPr>
        <a:xfrm>
          <a:off x="2857500" y="167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82154</xdr:rowOff>
    </xdr:from>
    <xdr:ext cx="534377" cy="259045"/>
    <xdr:sp macro="" textlink="">
      <xdr:nvSpPr>
        <xdr:cNvPr id="255" name="テキスト ボックス 254"/>
        <xdr:cNvSpPr txBox="1"/>
      </xdr:nvSpPr>
      <xdr:spPr>
        <a:xfrm>
          <a:off x="2641111" y="1688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137744</xdr:rowOff>
    </xdr:from>
    <xdr:to>
      <xdr:col>10</xdr:col>
      <xdr:colOff>165100</xdr:colOff>
      <xdr:row>98</xdr:row>
      <xdr:rowOff>67894</xdr:rowOff>
    </xdr:to>
    <xdr:sp macro="" textlink="">
      <xdr:nvSpPr>
        <xdr:cNvPr id="256" name="楕円 255"/>
        <xdr:cNvSpPr/>
      </xdr:nvSpPr>
      <xdr:spPr>
        <a:xfrm>
          <a:off x="1968500" y="1676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59021</xdr:rowOff>
    </xdr:from>
    <xdr:ext cx="534377" cy="259045"/>
    <xdr:sp macro="" textlink="">
      <xdr:nvSpPr>
        <xdr:cNvPr id="257" name="テキスト ボックス 256"/>
        <xdr:cNvSpPr txBox="1"/>
      </xdr:nvSpPr>
      <xdr:spPr>
        <a:xfrm>
          <a:off x="1752111" y="168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106589</xdr:rowOff>
    </xdr:from>
    <xdr:to>
      <xdr:col>6</xdr:col>
      <xdr:colOff>38100</xdr:colOff>
      <xdr:row>98</xdr:row>
      <xdr:rowOff>36739</xdr:rowOff>
    </xdr:to>
    <xdr:sp macro="" textlink="">
      <xdr:nvSpPr>
        <xdr:cNvPr id="258" name="楕円 257"/>
        <xdr:cNvSpPr/>
      </xdr:nvSpPr>
      <xdr:spPr>
        <a:xfrm>
          <a:off x="1079500" y="1673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27866</xdr:rowOff>
    </xdr:from>
    <xdr:ext cx="534377" cy="259045"/>
    <xdr:sp macro="" textlink="">
      <xdr:nvSpPr>
        <xdr:cNvPr id="259" name="テキスト ボックス 258"/>
        <xdr:cNvSpPr txBox="1"/>
      </xdr:nvSpPr>
      <xdr:spPr>
        <a:xfrm>
          <a:off x="863111" y="168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3" name="直線コネクタ 282"/>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6"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7" name="直線コネクタ 286"/>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30734</xdr:rowOff>
    </xdr:from>
    <xdr:to>
      <xdr:col>55</xdr:col>
      <xdr:colOff>0</xdr:colOff>
      <xdr:row>38</xdr:row>
      <xdr:rowOff>33020</xdr:rowOff>
    </xdr:to>
    <xdr:cxnSp macro="">
      <xdr:nvCxnSpPr>
        <xdr:cNvPr id="288" name="直線コネクタ 287"/>
        <xdr:cNvCxnSpPr/>
      </xdr:nvCxnSpPr>
      <xdr:spPr>
        <a:xfrm>
          <a:off x="9639300" y="654583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9"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0" name="フローチャート: 判断 289"/>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27305</xdr:rowOff>
    </xdr:from>
    <xdr:to>
      <xdr:col>50</xdr:col>
      <xdr:colOff>114300</xdr:colOff>
      <xdr:row>38</xdr:row>
      <xdr:rowOff>30734</xdr:rowOff>
    </xdr:to>
    <xdr:cxnSp macro="">
      <xdr:nvCxnSpPr>
        <xdr:cNvPr id="291" name="直線コネクタ 290"/>
        <xdr:cNvCxnSpPr/>
      </xdr:nvCxnSpPr>
      <xdr:spPr>
        <a:xfrm>
          <a:off x="8750300" y="654240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37084</xdr:rowOff>
    </xdr:from>
    <xdr:to>
      <xdr:col>50</xdr:col>
      <xdr:colOff>165100</xdr:colOff>
      <xdr:row>36</xdr:row>
      <xdr:rowOff>138684</xdr:rowOff>
    </xdr:to>
    <xdr:sp macro="" textlink="">
      <xdr:nvSpPr>
        <xdr:cNvPr id="292" name="フローチャート: 判断 291"/>
        <xdr:cNvSpPr/>
      </xdr:nvSpPr>
      <xdr:spPr>
        <a:xfrm>
          <a:off x="9588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155211</xdr:rowOff>
    </xdr:from>
    <xdr:ext cx="469744" cy="259045"/>
    <xdr:sp macro="" textlink="">
      <xdr:nvSpPr>
        <xdr:cNvPr id="293" name="テキスト ボックス 292"/>
        <xdr:cNvSpPr txBox="1"/>
      </xdr:nvSpPr>
      <xdr:spPr>
        <a:xfrm>
          <a:off x="9404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23495</xdr:rowOff>
    </xdr:from>
    <xdr:to>
      <xdr:col>45</xdr:col>
      <xdr:colOff>177800</xdr:colOff>
      <xdr:row>38</xdr:row>
      <xdr:rowOff>27305</xdr:rowOff>
    </xdr:to>
    <xdr:cxnSp macro="">
      <xdr:nvCxnSpPr>
        <xdr:cNvPr id="294" name="直線コネクタ 293"/>
        <xdr:cNvCxnSpPr/>
      </xdr:nvCxnSpPr>
      <xdr:spPr>
        <a:xfrm>
          <a:off x="7861300" y="6538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159766</xdr:rowOff>
    </xdr:from>
    <xdr:to>
      <xdr:col>46</xdr:col>
      <xdr:colOff>38100</xdr:colOff>
      <xdr:row>36</xdr:row>
      <xdr:rowOff>89916</xdr:rowOff>
    </xdr:to>
    <xdr:sp macro="" textlink="">
      <xdr:nvSpPr>
        <xdr:cNvPr id="295" name="フローチャート: 判断 294"/>
        <xdr:cNvSpPr/>
      </xdr:nvSpPr>
      <xdr:spPr>
        <a:xfrm>
          <a:off x="8699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106443</xdr:rowOff>
    </xdr:from>
    <xdr:ext cx="469744" cy="259045"/>
    <xdr:sp macro="" textlink="">
      <xdr:nvSpPr>
        <xdr:cNvPr id="296" name="テキスト ボックス 295"/>
        <xdr:cNvSpPr txBox="1"/>
      </xdr:nvSpPr>
      <xdr:spPr>
        <a:xfrm>
          <a:off x="8515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23495</xdr:rowOff>
    </xdr:from>
    <xdr:to>
      <xdr:col>41</xdr:col>
      <xdr:colOff>50800</xdr:colOff>
      <xdr:row>38</xdr:row>
      <xdr:rowOff>26162</xdr:rowOff>
    </xdr:to>
    <xdr:cxnSp macro="">
      <xdr:nvCxnSpPr>
        <xdr:cNvPr id="297" name="直線コネクタ 296"/>
        <xdr:cNvCxnSpPr/>
      </xdr:nvCxnSpPr>
      <xdr:spPr>
        <a:xfrm flipV="1">
          <a:off x="6972300" y="653859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131191</xdr:rowOff>
    </xdr:from>
    <xdr:to>
      <xdr:col>41</xdr:col>
      <xdr:colOff>101600</xdr:colOff>
      <xdr:row>36</xdr:row>
      <xdr:rowOff>61341</xdr:rowOff>
    </xdr:to>
    <xdr:sp macro="" textlink="">
      <xdr:nvSpPr>
        <xdr:cNvPr id="298" name="フローチャート: 判断 297"/>
        <xdr:cNvSpPr/>
      </xdr:nvSpPr>
      <xdr:spPr>
        <a:xfrm>
          <a:off x="7810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77868</xdr:rowOff>
    </xdr:from>
    <xdr:ext cx="469744" cy="259045"/>
    <xdr:sp macro="" textlink="">
      <xdr:nvSpPr>
        <xdr:cNvPr id="299" name="テキスト ボックス 298"/>
        <xdr:cNvSpPr txBox="1"/>
      </xdr:nvSpPr>
      <xdr:spPr>
        <a:xfrm>
          <a:off x="7626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123190</xdr:rowOff>
    </xdr:from>
    <xdr:to>
      <xdr:col>36</xdr:col>
      <xdr:colOff>165100</xdr:colOff>
      <xdr:row>36</xdr:row>
      <xdr:rowOff>53340</xdr:rowOff>
    </xdr:to>
    <xdr:sp macro="" textlink="">
      <xdr:nvSpPr>
        <xdr:cNvPr id="300" name="フローチャート: 判断 299"/>
        <xdr:cNvSpPr/>
      </xdr:nvSpPr>
      <xdr:spPr>
        <a:xfrm>
          <a:off x="6921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69867</xdr:rowOff>
    </xdr:from>
    <xdr:ext cx="469744" cy="259045"/>
    <xdr:sp macro="" textlink="">
      <xdr:nvSpPr>
        <xdr:cNvPr id="301" name="テキスト ボックス 300"/>
        <xdr:cNvSpPr txBox="1"/>
      </xdr:nvSpPr>
      <xdr:spPr>
        <a:xfrm>
          <a:off x="6737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153670</xdr:rowOff>
    </xdr:from>
    <xdr:to>
      <xdr:col>55</xdr:col>
      <xdr:colOff>50800</xdr:colOff>
      <xdr:row>38</xdr:row>
      <xdr:rowOff>83820</xdr:rowOff>
    </xdr:to>
    <xdr:sp macro="" textlink="">
      <xdr:nvSpPr>
        <xdr:cNvPr id="307" name="楕円 306"/>
        <xdr:cNvSpPr/>
      </xdr:nvSpPr>
      <xdr:spPr>
        <a:xfrm>
          <a:off x="10426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132097</xdr:rowOff>
    </xdr:from>
    <xdr:ext cx="378565" cy="259045"/>
    <xdr:sp macro="" textlink="">
      <xdr:nvSpPr>
        <xdr:cNvPr id="308" name="労働費該当値テキスト"/>
        <xdr:cNvSpPr txBox="1"/>
      </xdr:nvSpPr>
      <xdr:spPr>
        <a:xfrm>
          <a:off x="10528300"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151384</xdr:rowOff>
    </xdr:from>
    <xdr:to>
      <xdr:col>50</xdr:col>
      <xdr:colOff>165100</xdr:colOff>
      <xdr:row>38</xdr:row>
      <xdr:rowOff>81535</xdr:rowOff>
    </xdr:to>
    <xdr:sp macro="" textlink="">
      <xdr:nvSpPr>
        <xdr:cNvPr id="309" name="楕円 308"/>
        <xdr:cNvSpPr/>
      </xdr:nvSpPr>
      <xdr:spPr>
        <a:xfrm>
          <a:off x="9588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72661</xdr:rowOff>
    </xdr:from>
    <xdr:ext cx="378565" cy="259045"/>
    <xdr:sp macro="" textlink="">
      <xdr:nvSpPr>
        <xdr:cNvPr id="310" name="テキスト ボックス 309"/>
        <xdr:cNvSpPr txBox="1"/>
      </xdr:nvSpPr>
      <xdr:spPr>
        <a:xfrm>
          <a:off x="9450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147955</xdr:rowOff>
    </xdr:from>
    <xdr:to>
      <xdr:col>46</xdr:col>
      <xdr:colOff>38100</xdr:colOff>
      <xdr:row>38</xdr:row>
      <xdr:rowOff>78105</xdr:rowOff>
    </xdr:to>
    <xdr:sp macro="" textlink="">
      <xdr:nvSpPr>
        <xdr:cNvPr id="311" name="楕円 310"/>
        <xdr:cNvSpPr/>
      </xdr:nvSpPr>
      <xdr:spPr>
        <a:xfrm>
          <a:off x="8699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69232</xdr:rowOff>
    </xdr:from>
    <xdr:ext cx="378565" cy="259045"/>
    <xdr:sp macro="" textlink="">
      <xdr:nvSpPr>
        <xdr:cNvPr id="312" name="テキスト ボックス 311"/>
        <xdr:cNvSpPr txBox="1"/>
      </xdr:nvSpPr>
      <xdr:spPr>
        <a:xfrm>
          <a:off x="8561017"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144145</xdr:rowOff>
    </xdr:from>
    <xdr:to>
      <xdr:col>41</xdr:col>
      <xdr:colOff>101600</xdr:colOff>
      <xdr:row>38</xdr:row>
      <xdr:rowOff>74295</xdr:rowOff>
    </xdr:to>
    <xdr:sp macro="" textlink="">
      <xdr:nvSpPr>
        <xdr:cNvPr id="313" name="楕円 312"/>
        <xdr:cNvSpPr/>
      </xdr:nvSpPr>
      <xdr:spPr>
        <a:xfrm>
          <a:off x="78105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65422</xdr:rowOff>
    </xdr:from>
    <xdr:ext cx="378565" cy="259045"/>
    <xdr:sp macro="" textlink="">
      <xdr:nvSpPr>
        <xdr:cNvPr id="314" name="テキスト ボックス 313"/>
        <xdr:cNvSpPr txBox="1"/>
      </xdr:nvSpPr>
      <xdr:spPr>
        <a:xfrm>
          <a:off x="7672017" y="658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146812</xdr:rowOff>
    </xdr:from>
    <xdr:to>
      <xdr:col>36</xdr:col>
      <xdr:colOff>165100</xdr:colOff>
      <xdr:row>38</xdr:row>
      <xdr:rowOff>76962</xdr:rowOff>
    </xdr:to>
    <xdr:sp macro="" textlink="">
      <xdr:nvSpPr>
        <xdr:cNvPr id="315" name="楕円 314"/>
        <xdr:cNvSpPr/>
      </xdr:nvSpPr>
      <xdr:spPr>
        <a:xfrm>
          <a:off x="6921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68089</xdr:rowOff>
    </xdr:from>
    <xdr:ext cx="378565" cy="259045"/>
    <xdr:sp macro="" textlink="">
      <xdr:nvSpPr>
        <xdr:cNvPr id="316" name="テキスト ボックス 315"/>
        <xdr:cNvSpPr txBox="1"/>
      </xdr:nvSpPr>
      <xdr:spPr>
        <a:xfrm>
          <a:off x="6783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8" name="直線コネクタ 337"/>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9"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0" name="直線コネクタ 339"/>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1"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2" name="直線コネクタ 341"/>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41104</xdr:rowOff>
    </xdr:from>
    <xdr:to>
      <xdr:col>55</xdr:col>
      <xdr:colOff>0</xdr:colOff>
      <xdr:row>58</xdr:row>
      <xdr:rowOff>107216</xdr:rowOff>
    </xdr:to>
    <xdr:cxnSp macro="">
      <xdr:nvCxnSpPr>
        <xdr:cNvPr id="343" name="直線コネクタ 342"/>
        <xdr:cNvCxnSpPr/>
      </xdr:nvCxnSpPr>
      <xdr:spPr>
        <a:xfrm>
          <a:off x="9639300" y="9985204"/>
          <a:ext cx="838200" cy="6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4" name="農林水産業費平均値テキスト"/>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5" name="フローチャート: 判断 344"/>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41104</xdr:rowOff>
    </xdr:from>
    <xdr:to>
      <xdr:col>50</xdr:col>
      <xdr:colOff>114300</xdr:colOff>
      <xdr:row>58</xdr:row>
      <xdr:rowOff>75281</xdr:rowOff>
    </xdr:to>
    <xdr:cxnSp macro="">
      <xdr:nvCxnSpPr>
        <xdr:cNvPr id="346" name="直線コネクタ 345"/>
        <xdr:cNvCxnSpPr/>
      </xdr:nvCxnSpPr>
      <xdr:spPr>
        <a:xfrm flipV="1">
          <a:off x="8750300" y="9985204"/>
          <a:ext cx="889000" cy="3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141112</xdr:rowOff>
    </xdr:from>
    <xdr:to>
      <xdr:col>50</xdr:col>
      <xdr:colOff>165100</xdr:colOff>
      <xdr:row>57</xdr:row>
      <xdr:rowOff>71262</xdr:rowOff>
    </xdr:to>
    <xdr:sp macro="" textlink="">
      <xdr:nvSpPr>
        <xdr:cNvPr id="347" name="フローチャート: 判断 346"/>
        <xdr:cNvSpPr/>
      </xdr:nvSpPr>
      <xdr:spPr>
        <a:xfrm>
          <a:off x="9588500" y="97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87789</xdr:rowOff>
    </xdr:from>
    <xdr:ext cx="534377" cy="259045"/>
    <xdr:sp macro="" textlink="">
      <xdr:nvSpPr>
        <xdr:cNvPr id="348" name="テキスト ボックス 347"/>
        <xdr:cNvSpPr txBox="1"/>
      </xdr:nvSpPr>
      <xdr:spPr>
        <a:xfrm>
          <a:off x="9372111" y="95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75281</xdr:rowOff>
    </xdr:from>
    <xdr:to>
      <xdr:col>45</xdr:col>
      <xdr:colOff>177800</xdr:colOff>
      <xdr:row>58</xdr:row>
      <xdr:rowOff>93683</xdr:rowOff>
    </xdr:to>
    <xdr:cxnSp macro="">
      <xdr:nvCxnSpPr>
        <xdr:cNvPr id="349" name="直線コネクタ 348"/>
        <xdr:cNvCxnSpPr/>
      </xdr:nvCxnSpPr>
      <xdr:spPr>
        <a:xfrm flipV="1">
          <a:off x="7861300" y="10019381"/>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121772</xdr:rowOff>
    </xdr:from>
    <xdr:to>
      <xdr:col>46</xdr:col>
      <xdr:colOff>38100</xdr:colOff>
      <xdr:row>57</xdr:row>
      <xdr:rowOff>51922</xdr:rowOff>
    </xdr:to>
    <xdr:sp macro="" textlink="">
      <xdr:nvSpPr>
        <xdr:cNvPr id="350" name="フローチャート: 判断 349"/>
        <xdr:cNvSpPr/>
      </xdr:nvSpPr>
      <xdr:spPr>
        <a:xfrm>
          <a:off x="8699500" y="972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68449</xdr:rowOff>
    </xdr:from>
    <xdr:ext cx="534377" cy="259045"/>
    <xdr:sp macro="" textlink="">
      <xdr:nvSpPr>
        <xdr:cNvPr id="351" name="テキスト ボックス 350"/>
        <xdr:cNvSpPr txBox="1"/>
      </xdr:nvSpPr>
      <xdr:spPr>
        <a:xfrm>
          <a:off x="8483111" y="949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93683</xdr:rowOff>
    </xdr:from>
    <xdr:to>
      <xdr:col>41</xdr:col>
      <xdr:colOff>50800</xdr:colOff>
      <xdr:row>58</xdr:row>
      <xdr:rowOff>98118</xdr:rowOff>
    </xdr:to>
    <xdr:cxnSp macro="">
      <xdr:nvCxnSpPr>
        <xdr:cNvPr id="352" name="直線コネクタ 351"/>
        <xdr:cNvCxnSpPr/>
      </xdr:nvCxnSpPr>
      <xdr:spPr>
        <a:xfrm flipV="1">
          <a:off x="6972300" y="10037783"/>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139581</xdr:rowOff>
    </xdr:from>
    <xdr:to>
      <xdr:col>41</xdr:col>
      <xdr:colOff>101600</xdr:colOff>
      <xdr:row>57</xdr:row>
      <xdr:rowOff>69731</xdr:rowOff>
    </xdr:to>
    <xdr:sp macro="" textlink="">
      <xdr:nvSpPr>
        <xdr:cNvPr id="353" name="フローチャート: 判断 352"/>
        <xdr:cNvSpPr/>
      </xdr:nvSpPr>
      <xdr:spPr>
        <a:xfrm>
          <a:off x="7810500" y="974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86258</xdr:rowOff>
    </xdr:from>
    <xdr:ext cx="534377" cy="259045"/>
    <xdr:sp macro="" textlink="">
      <xdr:nvSpPr>
        <xdr:cNvPr id="354" name="テキスト ボックス 353"/>
        <xdr:cNvSpPr txBox="1"/>
      </xdr:nvSpPr>
      <xdr:spPr>
        <a:xfrm>
          <a:off x="7594111" y="951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144564</xdr:rowOff>
    </xdr:from>
    <xdr:to>
      <xdr:col>36</xdr:col>
      <xdr:colOff>165100</xdr:colOff>
      <xdr:row>57</xdr:row>
      <xdr:rowOff>74714</xdr:rowOff>
    </xdr:to>
    <xdr:sp macro="" textlink="">
      <xdr:nvSpPr>
        <xdr:cNvPr id="355" name="フローチャート: 判断 354"/>
        <xdr:cNvSpPr/>
      </xdr:nvSpPr>
      <xdr:spPr>
        <a:xfrm>
          <a:off x="6921500" y="974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91241</xdr:rowOff>
    </xdr:from>
    <xdr:ext cx="534377" cy="259045"/>
    <xdr:sp macro="" textlink="">
      <xdr:nvSpPr>
        <xdr:cNvPr id="356" name="テキスト ボックス 355"/>
        <xdr:cNvSpPr txBox="1"/>
      </xdr:nvSpPr>
      <xdr:spPr>
        <a:xfrm>
          <a:off x="6705111" y="952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56416</xdr:rowOff>
    </xdr:from>
    <xdr:to>
      <xdr:col>55</xdr:col>
      <xdr:colOff>50800</xdr:colOff>
      <xdr:row>58</xdr:row>
      <xdr:rowOff>158016</xdr:rowOff>
    </xdr:to>
    <xdr:sp macro="" textlink="">
      <xdr:nvSpPr>
        <xdr:cNvPr id="362" name="楕円 361"/>
        <xdr:cNvSpPr/>
      </xdr:nvSpPr>
      <xdr:spPr>
        <a:xfrm>
          <a:off x="10426700" y="100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142793</xdr:rowOff>
    </xdr:from>
    <xdr:ext cx="469744" cy="259045"/>
    <xdr:sp macro="" textlink="">
      <xdr:nvSpPr>
        <xdr:cNvPr id="363" name="農林水産業費該当値テキスト"/>
        <xdr:cNvSpPr txBox="1"/>
      </xdr:nvSpPr>
      <xdr:spPr>
        <a:xfrm>
          <a:off x="10528300" y="991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161754</xdr:rowOff>
    </xdr:from>
    <xdr:to>
      <xdr:col>50</xdr:col>
      <xdr:colOff>165100</xdr:colOff>
      <xdr:row>58</xdr:row>
      <xdr:rowOff>91904</xdr:rowOff>
    </xdr:to>
    <xdr:sp macro="" textlink="">
      <xdr:nvSpPr>
        <xdr:cNvPr id="364" name="楕円 363"/>
        <xdr:cNvSpPr/>
      </xdr:nvSpPr>
      <xdr:spPr>
        <a:xfrm>
          <a:off x="9588500" y="99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83031</xdr:rowOff>
    </xdr:from>
    <xdr:ext cx="469744" cy="259045"/>
    <xdr:sp macro="" textlink="">
      <xdr:nvSpPr>
        <xdr:cNvPr id="365" name="テキスト ボックス 364"/>
        <xdr:cNvSpPr txBox="1"/>
      </xdr:nvSpPr>
      <xdr:spPr>
        <a:xfrm>
          <a:off x="9404428" y="100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24481</xdr:rowOff>
    </xdr:from>
    <xdr:to>
      <xdr:col>46</xdr:col>
      <xdr:colOff>38100</xdr:colOff>
      <xdr:row>58</xdr:row>
      <xdr:rowOff>126081</xdr:rowOff>
    </xdr:to>
    <xdr:sp macro="" textlink="">
      <xdr:nvSpPr>
        <xdr:cNvPr id="366" name="楕円 365"/>
        <xdr:cNvSpPr/>
      </xdr:nvSpPr>
      <xdr:spPr>
        <a:xfrm>
          <a:off x="8699500" y="99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117208</xdr:rowOff>
    </xdr:from>
    <xdr:ext cx="469744" cy="259045"/>
    <xdr:sp macro="" textlink="">
      <xdr:nvSpPr>
        <xdr:cNvPr id="367" name="テキスト ボックス 366"/>
        <xdr:cNvSpPr txBox="1"/>
      </xdr:nvSpPr>
      <xdr:spPr>
        <a:xfrm>
          <a:off x="8515428" y="1006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42883</xdr:rowOff>
    </xdr:from>
    <xdr:to>
      <xdr:col>41</xdr:col>
      <xdr:colOff>101600</xdr:colOff>
      <xdr:row>58</xdr:row>
      <xdr:rowOff>144483</xdr:rowOff>
    </xdr:to>
    <xdr:sp macro="" textlink="">
      <xdr:nvSpPr>
        <xdr:cNvPr id="368" name="楕円 367"/>
        <xdr:cNvSpPr/>
      </xdr:nvSpPr>
      <xdr:spPr>
        <a:xfrm>
          <a:off x="7810500" y="99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135610</xdr:rowOff>
    </xdr:from>
    <xdr:ext cx="469744" cy="259045"/>
    <xdr:sp macro="" textlink="">
      <xdr:nvSpPr>
        <xdr:cNvPr id="369" name="テキスト ボックス 368"/>
        <xdr:cNvSpPr txBox="1"/>
      </xdr:nvSpPr>
      <xdr:spPr>
        <a:xfrm>
          <a:off x="7626428" y="100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47318</xdr:rowOff>
    </xdr:from>
    <xdr:to>
      <xdr:col>36</xdr:col>
      <xdr:colOff>165100</xdr:colOff>
      <xdr:row>58</xdr:row>
      <xdr:rowOff>148918</xdr:rowOff>
    </xdr:to>
    <xdr:sp macro="" textlink="">
      <xdr:nvSpPr>
        <xdr:cNvPr id="370" name="楕円 369"/>
        <xdr:cNvSpPr/>
      </xdr:nvSpPr>
      <xdr:spPr>
        <a:xfrm>
          <a:off x="6921500" y="99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140045</xdr:rowOff>
    </xdr:from>
    <xdr:ext cx="469744" cy="259045"/>
    <xdr:sp macro="" textlink="">
      <xdr:nvSpPr>
        <xdr:cNvPr id="371" name="テキスト ボックス 370"/>
        <xdr:cNvSpPr txBox="1"/>
      </xdr:nvSpPr>
      <xdr:spPr>
        <a:xfrm>
          <a:off x="6737428" y="100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3" name="直線コネクタ 392"/>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4"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5" name="直線コネクタ 394"/>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6"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7" name="直線コネクタ 396"/>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3339</xdr:rowOff>
    </xdr:from>
    <xdr:to>
      <xdr:col>55</xdr:col>
      <xdr:colOff>0</xdr:colOff>
      <xdr:row>78</xdr:row>
      <xdr:rowOff>56604</xdr:rowOff>
    </xdr:to>
    <xdr:cxnSp macro="">
      <xdr:nvCxnSpPr>
        <xdr:cNvPr id="398" name="直線コネクタ 397"/>
        <xdr:cNvCxnSpPr/>
      </xdr:nvCxnSpPr>
      <xdr:spPr>
        <a:xfrm>
          <a:off x="9639300" y="13376439"/>
          <a:ext cx="838200" cy="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9" name="商工費平均値テキスト"/>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0" name="フローチャート: 判断 399"/>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3339</xdr:rowOff>
    </xdr:from>
    <xdr:to>
      <xdr:col>50</xdr:col>
      <xdr:colOff>114300</xdr:colOff>
      <xdr:row>78</xdr:row>
      <xdr:rowOff>72537</xdr:rowOff>
    </xdr:to>
    <xdr:cxnSp macro="">
      <xdr:nvCxnSpPr>
        <xdr:cNvPr id="401" name="直線コネクタ 400"/>
        <xdr:cNvCxnSpPr/>
      </xdr:nvCxnSpPr>
      <xdr:spPr>
        <a:xfrm flipV="1">
          <a:off x="8750300" y="13376439"/>
          <a:ext cx="889000" cy="6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2" name="フローチャート: 判断 401"/>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3" name="テキスト ボックス 402"/>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62410</xdr:rowOff>
    </xdr:from>
    <xdr:to>
      <xdr:col>45</xdr:col>
      <xdr:colOff>177800</xdr:colOff>
      <xdr:row>78</xdr:row>
      <xdr:rowOff>72537</xdr:rowOff>
    </xdr:to>
    <xdr:cxnSp macro="">
      <xdr:nvCxnSpPr>
        <xdr:cNvPr id="404" name="直線コネクタ 403"/>
        <xdr:cNvCxnSpPr/>
      </xdr:nvCxnSpPr>
      <xdr:spPr>
        <a:xfrm>
          <a:off x="7861300" y="13435510"/>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5" name="フローチャート: 判断 404"/>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06" name="テキスト ボックス 405"/>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62410</xdr:rowOff>
    </xdr:from>
    <xdr:to>
      <xdr:col>41</xdr:col>
      <xdr:colOff>50800</xdr:colOff>
      <xdr:row>78</xdr:row>
      <xdr:rowOff>76104</xdr:rowOff>
    </xdr:to>
    <xdr:cxnSp macro="">
      <xdr:nvCxnSpPr>
        <xdr:cNvPr id="407" name="直線コネクタ 406"/>
        <xdr:cNvCxnSpPr/>
      </xdr:nvCxnSpPr>
      <xdr:spPr>
        <a:xfrm flipV="1">
          <a:off x="6972300" y="13435510"/>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08" name="フローチャート: 判断 407"/>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09" name="テキスト ボックス 408"/>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0" name="フローチャート: 判断 409"/>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1" name="テキスト ボックス 410"/>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5804</xdr:rowOff>
    </xdr:from>
    <xdr:to>
      <xdr:col>55</xdr:col>
      <xdr:colOff>50800</xdr:colOff>
      <xdr:row>78</xdr:row>
      <xdr:rowOff>107404</xdr:rowOff>
    </xdr:to>
    <xdr:sp macro="" textlink="">
      <xdr:nvSpPr>
        <xdr:cNvPr id="417" name="楕円 416"/>
        <xdr:cNvSpPr/>
      </xdr:nvSpPr>
      <xdr:spPr>
        <a:xfrm>
          <a:off x="10426700" y="133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92181</xdr:rowOff>
    </xdr:from>
    <xdr:ext cx="469744" cy="259045"/>
    <xdr:sp macro="" textlink="">
      <xdr:nvSpPr>
        <xdr:cNvPr id="418" name="商工費該当値テキスト"/>
        <xdr:cNvSpPr txBox="1"/>
      </xdr:nvSpPr>
      <xdr:spPr>
        <a:xfrm>
          <a:off x="10528300" y="132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123989</xdr:rowOff>
    </xdr:from>
    <xdr:to>
      <xdr:col>50</xdr:col>
      <xdr:colOff>165100</xdr:colOff>
      <xdr:row>78</xdr:row>
      <xdr:rowOff>54139</xdr:rowOff>
    </xdr:to>
    <xdr:sp macro="" textlink="">
      <xdr:nvSpPr>
        <xdr:cNvPr id="419" name="楕円 418"/>
        <xdr:cNvSpPr/>
      </xdr:nvSpPr>
      <xdr:spPr>
        <a:xfrm>
          <a:off x="9588500" y="133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45266</xdr:rowOff>
    </xdr:from>
    <xdr:ext cx="469744" cy="259045"/>
    <xdr:sp macro="" textlink="">
      <xdr:nvSpPr>
        <xdr:cNvPr id="420" name="テキスト ボックス 419"/>
        <xdr:cNvSpPr txBox="1"/>
      </xdr:nvSpPr>
      <xdr:spPr>
        <a:xfrm>
          <a:off x="9404428" y="1341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21737</xdr:rowOff>
    </xdr:from>
    <xdr:to>
      <xdr:col>46</xdr:col>
      <xdr:colOff>38100</xdr:colOff>
      <xdr:row>78</xdr:row>
      <xdr:rowOff>123337</xdr:rowOff>
    </xdr:to>
    <xdr:sp macro="" textlink="">
      <xdr:nvSpPr>
        <xdr:cNvPr id="421" name="楕円 420"/>
        <xdr:cNvSpPr/>
      </xdr:nvSpPr>
      <xdr:spPr>
        <a:xfrm>
          <a:off x="8699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114464</xdr:rowOff>
    </xdr:from>
    <xdr:ext cx="469744" cy="259045"/>
    <xdr:sp macro="" textlink="">
      <xdr:nvSpPr>
        <xdr:cNvPr id="422" name="テキスト ボックス 421"/>
        <xdr:cNvSpPr txBox="1"/>
      </xdr:nvSpPr>
      <xdr:spPr>
        <a:xfrm>
          <a:off x="8515428" y="134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11610</xdr:rowOff>
    </xdr:from>
    <xdr:to>
      <xdr:col>41</xdr:col>
      <xdr:colOff>101600</xdr:colOff>
      <xdr:row>78</xdr:row>
      <xdr:rowOff>113210</xdr:rowOff>
    </xdr:to>
    <xdr:sp macro="" textlink="">
      <xdr:nvSpPr>
        <xdr:cNvPr id="423" name="楕円 422"/>
        <xdr:cNvSpPr/>
      </xdr:nvSpPr>
      <xdr:spPr>
        <a:xfrm>
          <a:off x="7810500" y="1338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104337</xdr:rowOff>
    </xdr:from>
    <xdr:ext cx="469744" cy="259045"/>
    <xdr:sp macro="" textlink="">
      <xdr:nvSpPr>
        <xdr:cNvPr id="424" name="テキスト ボックス 423"/>
        <xdr:cNvSpPr txBox="1"/>
      </xdr:nvSpPr>
      <xdr:spPr>
        <a:xfrm>
          <a:off x="7626428" y="134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25304</xdr:rowOff>
    </xdr:from>
    <xdr:to>
      <xdr:col>36</xdr:col>
      <xdr:colOff>165100</xdr:colOff>
      <xdr:row>78</xdr:row>
      <xdr:rowOff>126904</xdr:rowOff>
    </xdr:to>
    <xdr:sp macro="" textlink="">
      <xdr:nvSpPr>
        <xdr:cNvPr id="425" name="楕円 424"/>
        <xdr:cNvSpPr/>
      </xdr:nvSpPr>
      <xdr:spPr>
        <a:xfrm>
          <a:off x="6921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118031</xdr:rowOff>
    </xdr:from>
    <xdr:ext cx="469744" cy="259045"/>
    <xdr:sp macro="" textlink="">
      <xdr:nvSpPr>
        <xdr:cNvPr id="426" name="テキスト ボックス 425"/>
        <xdr:cNvSpPr txBox="1"/>
      </xdr:nvSpPr>
      <xdr:spPr>
        <a:xfrm>
          <a:off x="6737428" y="1349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0" name="直線コネクタ 449"/>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1"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2" name="直線コネクタ 451"/>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3"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4" name="直線コネクタ 453"/>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38849</xdr:rowOff>
    </xdr:from>
    <xdr:to>
      <xdr:col>55</xdr:col>
      <xdr:colOff>0</xdr:colOff>
      <xdr:row>96</xdr:row>
      <xdr:rowOff>71413</xdr:rowOff>
    </xdr:to>
    <xdr:cxnSp macro="">
      <xdr:nvCxnSpPr>
        <xdr:cNvPr id="455" name="直線コネクタ 454"/>
        <xdr:cNvCxnSpPr/>
      </xdr:nvCxnSpPr>
      <xdr:spPr>
        <a:xfrm flipV="1">
          <a:off x="9639300" y="16498049"/>
          <a:ext cx="838200" cy="3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6" name="土木費平均値テキスト"/>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7" name="フローチャート: 判断 456"/>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24130</xdr:rowOff>
    </xdr:from>
    <xdr:to>
      <xdr:col>50</xdr:col>
      <xdr:colOff>114300</xdr:colOff>
      <xdr:row>96</xdr:row>
      <xdr:rowOff>71413</xdr:rowOff>
    </xdr:to>
    <xdr:cxnSp macro="">
      <xdr:nvCxnSpPr>
        <xdr:cNvPr id="458" name="直線コネクタ 457"/>
        <xdr:cNvCxnSpPr/>
      </xdr:nvCxnSpPr>
      <xdr:spPr>
        <a:xfrm>
          <a:off x="8750300" y="16483330"/>
          <a:ext cx="889000"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110426</xdr:rowOff>
    </xdr:from>
    <xdr:to>
      <xdr:col>50</xdr:col>
      <xdr:colOff>165100</xdr:colOff>
      <xdr:row>96</xdr:row>
      <xdr:rowOff>40576</xdr:rowOff>
    </xdr:to>
    <xdr:sp macro="" textlink="">
      <xdr:nvSpPr>
        <xdr:cNvPr id="459" name="フローチャート: 判断 458"/>
        <xdr:cNvSpPr/>
      </xdr:nvSpPr>
      <xdr:spPr>
        <a:xfrm>
          <a:off x="9588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57103</xdr:rowOff>
    </xdr:from>
    <xdr:ext cx="534377" cy="259045"/>
    <xdr:sp macro="" textlink="">
      <xdr:nvSpPr>
        <xdr:cNvPr id="460" name="テキスト ボックス 459"/>
        <xdr:cNvSpPr txBox="1"/>
      </xdr:nvSpPr>
      <xdr:spPr>
        <a:xfrm>
          <a:off x="9372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106387</xdr:rowOff>
    </xdr:from>
    <xdr:to>
      <xdr:col>45</xdr:col>
      <xdr:colOff>177800</xdr:colOff>
      <xdr:row>96</xdr:row>
      <xdr:rowOff>24130</xdr:rowOff>
    </xdr:to>
    <xdr:cxnSp macro="">
      <xdr:nvCxnSpPr>
        <xdr:cNvPr id="461" name="直線コネクタ 460"/>
        <xdr:cNvCxnSpPr/>
      </xdr:nvCxnSpPr>
      <xdr:spPr>
        <a:xfrm>
          <a:off x="7861300" y="16222687"/>
          <a:ext cx="889000" cy="26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120790</xdr:rowOff>
    </xdr:from>
    <xdr:to>
      <xdr:col>46</xdr:col>
      <xdr:colOff>38100</xdr:colOff>
      <xdr:row>96</xdr:row>
      <xdr:rowOff>50940</xdr:rowOff>
    </xdr:to>
    <xdr:sp macro="" textlink="">
      <xdr:nvSpPr>
        <xdr:cNvPr id="462" name="フローチャート: 判断 461"/>
        <xdr:cNvSpPr/>
      </xdr:nvSpPr>
      <xdr:spPr>
        <a:xfrm>
          <a:off x="8699500" y="164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67467</xdr:rowOff>
    </xdr:from>
    <xdr:ext cx="534377" cy="259045"/>
    <xdr:sp macro="" textlink="">
      <xdr:nvSpPr>
        <xdr:cNvPr id="463" name="テキスト ボックス 462"/>
        <xdr:cNvSpPr txBox="1"/>
      </xdr:nvSpPr>
      <xdr:spPr>
        <a:xfrm>
          <a:off x="8483111" y="161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156032</xdr:rowOff>
    </xdr:from>
    <xdr:to>
      <xdr:col>41</xdr:col>
      <xdr:colOff>50800</xdr:colOff>
      <xdr:row>94</xdr:row>
      <xdr:rowOff>106387</xdr:rowOff>
    </xdr:to>
    <xdr:cxnSp macro="">
      <xdr:nvCxnSpPr>
        <xdr:cNvPr id="464" name="直線コネクタ 463"/>
        <xdr:cNvCxnSpPr/>
      </xdr:nvCxnSpPr>
      <xdr:spPr>
        <a:xfrm>
          <a:off x="6972300" y="16100882"/>
          <a:ext cx="889000" cy="12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126251</xdr:rowOff>
    </xdr:from>
    <xdr:to>
      <xdr:col>41</xdr:col>
      <xdr:colOff>101600</xdr:colOff>
      <xdr:row>96</xdr:row>
      <xdr:rowOff>56401</xdr:rowOff>
    </xdr:to>
    <xdr:sp macro="" textlink="">
      <xdr:nvSpPr>
        <xdr:cNvPr id="465" name="フローチャート: 判断 464"/>
        <xdr:cNvSpPr/>
      </xdr:nvSpPr>
      <xdr:spPr>
        <a:xfrm>
          <a:off x="7810500" y="164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47528</xdr:rowOff>
    </xdr:from>
    <xdr:ext cx="534377" cy="259045"/>
    <xdr:sp macro="" textlink="">
      <xdr:nvSpPr>
        <xdr:cNvPr id="466" name="テキスト ボックス 465"/>
        <xdr:cNvSpPr txBox="1"/>
      </xdr:nvSpPr>
      <xdr:spPr>
        <a:xfrm>
          <a:off x="7594111" y="1650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110961</xdr:rowOff>
    </xdr:from>
    <xdr:to>
      <xdr:col>36</xdr:col>
      <xdr:colOff>165100</xdr:colOff>
      <xdr:row>96</xdr:row>
      <xdr:rowOff>41111</xdr:rowOff>
    </xdr:to>
    <xdr:sp macro="" textlink="">
      <xdr:nvSpPr>
        <xdr:cNvPr id="467" name="フローチャート: 判断 466"/>
        <xdr:cNvSpPr/>
      </xdr:nvSpPr>
      <xdr:spPr>
        <a:xfrm>
          <a:off x="6921500" y="163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32238</xdr:rowOff>
    </xdr:from>
    <xdr:ext cx="534377" cy="259045"/>
    <xdr:sp macro="" textlink="">
      <xdr:nvSpPr>
        <xdr:cNvPr id="468" name="テキスト ボックス 467"/>
        <xdr:cNvSpPr txBox="1"/>
      </xdr:nvSpPr>
      <xdr:spPr>
        <a:xfrm>
          <a:off x="6705111" y="164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159499</xdr:rowOff>
    </xdr:from>
    <xdr:to>
      <xdr:col>55</xdr:col>
      <xdr:colOff>50800</xdr:colOff>
      <xdr:row>96</xdr:row>
      <xdr:rowOff>89649</xdr:rowOff>
    </xdr:to>
    <xdr:sp macro="" textlink="">
      <xdr:nvSpPr>
        <xdr:cNvPr id="474" name="楕円 473"/>
        <xdr:cNvSpPr/>
      </xdr:nvSpPr>
      <xdr:spPr>
        <a:xfrm>
          <a:off x="10426700" y="164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10926</xdr:rowOff>
    </xdr:from>
    <xdr:ext cx="534377" cy="259045"/>
    <xdr:sp macro="" textlink="">
      <xdr:nvSpPr>
        <xdr:cNvPr id="475" name="土木費該当値テキスト"/>
        <xdr:cNvSpPr txBox="1"/>
      </xdr:nvSpPr>
      <xdr:spPr>
        <a:xfrm>
          <a:off x="10528300" y="162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20613</xdr:rowOff>
    </xdr:from>
    <xdr:to>
      <xdr:col>50</xdr:col>
      <xdr:colOff>165100</xdr:colOff>
      <xdr:row>96</xdr:row>
      <xdr:rowOff>122213</xdr:rowOff>
    </xdr:to>
    <xdr:sp macro="" textlink="">
      <xdr:nvSpPr>
        <xdr:cNvPr id="476" name="楕円 475"/>
        <xdr:cNvSpPr/>
      </xdr:nvSpPr>
      <xdr:spPr>
        <a:xfrm>
          <a:off x="9588500" y="164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113340</xdr:rowOff>
    </xdr:from>
    <xdr:ext cx="534377" cy="259045"/>
    <xdr:sp macro="" textlink="">
      <xdr:nvSpPr>
        <xdr:cNvPr id="477" name="テキスト ボックス 476"/>
        <xdr:cNvSpPr txBox="1"/>
      </xdr:nvSpPr>
      <xdr:spPr>
        <a:xfrm>
          <a:off x="9372111" y="1657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144780</xdr:rowOff>
    </xdr:from>
    <xdr:to>
      <xdr:col>46</xdr:col>
      <xdr:colOff>38100</xdr:colOff>
      <xdr:row>96</xdr:row>
      <xdr:rowOff>74930</xdr:rowOff>
    </xdr:to>
    <xdr:sp macro="" textlink="">
      <xdr:nvSpPr>
        <xdr:cNvPr id="478" name="楕円 477"/>
        <xdr:cNvSpPr/>
      </xdr:nvSpPr>
      <xdr:spPr>
        <a:xfrm>
          <a:off x="8699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66057</xdr:rowOff>
    </xdr:from>
    <xdr:ext cx="534377" cy="259045"/>
    <xdr:sp macro="" textlink="">
      <xdr:nvSpPr>
        <xdr:cNvPr id="479" name="テキスト ボックス 478"/>
        <xdr:cNvSpPr txBox="1"/>
      </xdr:nvSpPr>
      <xdr:spPr>
        <a:xfrm>
          <a:off x="8483111" y="165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55587</xdr:rowOff>
    </xdr:from>
    <xdr:to>
      <xdr:col>41</xdr:col>
      <xdr:colOff>101600</xdr:colOff>
      <xdr:row>94</xdr:row>
      <xdr:rowOff>157187</xdr:rowOff>
    </xdr:to>
    <xdr:sp macro="" textlink="">
      <xdr:nvSpPr>
        <xdr:cNvPr id="480" name="楕円 479"/>
        <xdr:cNvSpPr/>
      </xdr:nvSpPr>
      <xdr:spPr>
        <a:xfrm>
          <a:off x="7810500" y="1617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2264</xdr:rowOff>
    </xdr:from>
    <xdr:ext cx="534377" cy="259045"/>
    <xdr:sp macro="" textlink="">
      <xdr:nvSpPr>
        <xdr:cNvPr id="481" name="テキスト ボックス 480"/>
        <xdr:cNvSpPr txBox="1"/>
      </xdr:nvSpPr>
      <xdr:spPr>
        <a:xfrm>
          <a:off x="7594111" y="1594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105232</xdr:rowOff>
    </xdr:from>
    <xdr:to>
      <xdr:col>36</xdr:col>
      <xdr:colOff>165100</xdr:colOff>
      <xdr:row>94</xdr:row>
      <xdr:rowOff>35382</xdr:rowOff>
    </xdr:to>
    <xdr:sp macro="" textlink="">
      <xdr:nvSpPr>
        <xdr:cNvPr id="482" name="楕円 481"/>
        <xdr:cNvSpPr/>
      </xdr:nvSpPr>
      <xdr:spPr>
        <a:xfrm>
          <a:off x="6921500" y="160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51909</xdr:rowOff>
    </xdr:from>
    <xdr:ext cx="534377" cy="259045"/>
    <xdr:sp macro="" textlink="">
      <xdr:nvSpPr>
        <xdr:cNvPr id="483" name="テキスト ボックス 482"/>
        <xdr:cNvSpPr txBox="1"/>
      </xdr:nvSpPr>
      <xdr:spPr>
        <a:xfrm>
          <a:off x="6705111" y="158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6" name="直線コネクタ 505"/>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7"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8" name="直線コネクタ 507"/>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9"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0" name="直線コネクタ 509"/>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83327</xdr:rowOff>
    </xdr:from>
    <xdr:to>
      <xdr:col>85</xdr:col>
      <xdr:colOff>127000</xdr:colOff>
      <xdr:row>36</xdr:row>
      <xdr:rowOff>133208</xdr:rowOff>
    </xdr:to>
    <xdr:cxnSp macro="">
      <xdr:nvCxnSpPr>
        <xdr:cNvPr id="511" name="直線コネクタ 510"/>
        <xdr:cNvCxnSpPr/>
      </xdr:nvCxnSpPr>
      <xdr:spPr>
        <a:xfrm>
          <a:off x="15481300" y="6255527"/>
          <a:ext cx="8382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2" name="消防費平均値テキスト"/>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3" name="フローチャート: 判断 512"/>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42819</xdr:rowOff>
    </xdr:from>
    <xdr:to>
      <xdr:col>81</xdr:col>
      <xdr:colOff>50800</xdr:colOff>
      <xdr:row>36</xdr:row>
      <xdr:rowOff>83327</xdr:rowOff>
    </xdr:to>
    <xdr:cxnSp macro="">
      <xdr:nvCxnSpPr>
        <xdr:cNvPr id="514" name="直線コネクタ 513"/>
        <xdr:cNvCxnSpPr/>
      </xdr:nvCxnSpPr>
      <xdr:spPr>
        <a:xfrm>
          <a:off x="14592300" y="5529219"/>
          <a:ext cx="889000" cy="7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5" name="フローチャート: 判断 514"/>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16" name="テキスト ボックス 515"/>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42819</xdr:rowOff>
    </xdr:from>
    <xdr:to>
      <xdr:col>76</xdr:col>
      <xdr:colOff>114300</xdr:colOff>
      <xdr:row>36</xdr:row>
      <xdr:rowOff>149758</xdr:rowOff>
    </xdr:to>
    <xdr:cxnSp macro="">
      <xdr:nvCxnSpPr>
        <xdr:cNvPr id="517" name="直線コネクタ 516"/>
        <xdr:cNvCxnSpPr/>
      </xdr:nvCxnSpPr>
      <xdr:spPr>
        <a:xfrm flipV="1">
          <a:off x="13703300" y="5529219"/>
          <a:ext cx="889000" cy="79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18" name="フローチャート: 判断 517"/>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19" name="テキスト ボックス 518"/>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37836</xdr:rowOff>
    </xdr:from>
    <xdr:to>
      <xdr:col>71</xdr:col>
      <xdr:colOff>177800</xdr:colOff>
      <xdr:row>36</xdr:row>
      <xdr:rowOff>149758</xdr:rowOff>
    </xdr:to>
    <xdr:cxnSp macro="">
      <xdr:nvCxnSpPr>
        <xdr:cNvPr id="520" name="直線コネクタ 519"/>
        <xdr:cNvCxnSpPr/>
      </xdr:nvCxnSpPr>
      <xdr:spPr>
        <a:xfrm>
          <a:off x="12814300" y="6210036"/>
          <a:ext cx="889000" cy="1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1" name="フローチャート: 判断 520"/>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2" name="テキスト ボックス 521"/>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3" name="フローチャート: 判断 522"/>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24" name="テキスト ボックス 523"/>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82408</xdr:rowOff>
    </xdr:from>
    <xdr:to>
      <xdr:col>85</xdr:col>
      <xdr:colOff>177800</xdr:colOff>
      <xdr:row>37</xdr:row>
      <xdr:rowOff>12558</xdr:rowOff>
    </xdr:to>
    <xdr:sp macro="" textlink="">
      <xdr:nvSpPr>
        <xdr:cNvPr id="530" name="楕円 529"/>
        <xdr:cNvSpPr/>
      </xdr:nvSpPr>
      <xdr:spPr>
        <a:xfrm>
          <a:off x="16268700" y="62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105285</xdr:rowOff>
    </xdr:from>
    <xdr:ext cx="534377" cy="259045"/>
    <xdr:sp macro="" textlink="">
      <xdr:nvSpPr>
        <xdr:cNvPr id="531" name="消防費該当値テキスト"/>
        <xdr:cNvSpPr txBox="1"/>
      </xdr:nvSpPr>
      <xdr:spPr>
        <a:xfrm>
          <a:off x="16370300" y="61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32527</xdr:rowOff>
    </xdr:from>
    <xdr:to>
      <xdr:col>81</xdr:col>
      <xdr:colOff>101600</xdr:colOff>
      <xdr:row>36</xdr:row>
      <xdr:rowOff>134127</xdr:rowOff>
    </xdr:to>
    <xdr:sp macro="" textlink="">
      <xdr:nvSpPr>
        <xdr:cNvPr id="532" name="楕円 531"/>
        <xdr:cNvSpPr/>
      </xdr:nvSpPr>
      <xdr:spPr>
        <a:xfrm>
          <a:off x="15430500" y="62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150654</xdr:rowOff>
    </xdr:from>
    <xdr:ext cx="534377" cy="259045"/>
    <xdr:sp macro="" textlink="">
      <xdr:nvSpPr>
        <xdr:cNvPr id="533" name="テキスト ボックス 532"/>
        <xdr:cNvSpPr txBox="1"/>
      </xdr:nvSpPr>
      <xdr:spPr>
        <a:xfrm>
          <a:off x="15214111" y="597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163469</xdr:rowOff>
    </xdr:from>
    <xdr:to>
      <xdr:col>76</xdr:col>
      <xdr:colOff>165100</xdr:colOff>
      <xdr:row>32</xdr:row>
      <xdr:rowOff>93619</xdr:rowOff>
    </xdr:to>
    <xdr:sp macro="" textlink="">
      <xdr:nvSpPr>
        <xdr:cNvPr id="534" name="楕円 533"/>
        <xdr:cNvSpPr/>
      </xdr:nvSpPr>
      <xdr:spPr>
        <a:xfrm>
          <a:off x="14541500" y="547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110146</xdr:rowOff>
    </xdr:from>
    <xdr:ext cx="534377" cy="259045"/>
    <xdr:sp macro="" textlink="">
      <xdr:nvSpPr>
        <xdr:cNvPr id="535" name="テキスト ボックス 534"/>
        <xdr:cNvSpPr txBox="1"/>
      </xdr:nvSpPr>
      <xdr:spPr>
        <a:xfrm>
          <a:off x="14325111" y="525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98958</xdr:rowOff>
    </xdr:from>
    <xdr:to>
      <xdr:col>72</xdr:col>
      <xdr:colOff>38100</xdr:colOff>
      <xdr:row>37</xdr:row>
      <xdr:rowOff>29108</xdr:rowOff>
    </xdr:to>
    <xdr:sp macro="" textlink="">
      <xdr:nvSpPr>
        <xdr:cNvPr id="536" name="楕円 535"/>
        <xdr:cNvSpPr/>
      </xdr:nvSpPr>
      <xdr:spPr>
        <a:xfrm>
          <a:off x="13652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45635</xdr:rowOff>
    </xdr:from>
    <xdr:ext cx="534377" cy="259045"/>
    <xdr:sp macro="" textlink="">
      <xdr:nvSpPr>
        <xdr:cNvPr id="537" name="テキスト ボックス 536"/>
        <xdr:cNvSpPr txBox="1"/>
      </xdr:nvSpPr>
      <xdr:spPr>
        <a:xfrm>
          <a:off x="13436111" y="60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158486</xdr:rowOff>
    </xdr:from>
    <xdr:to>
      <xdr:col>67</xdr:col>
      <xdr:colOff>101600</xdr:colOff>
      <xdr:row>36</xdr:row>
      <xdr:rowOff>88636</xdr:rowOff>
    </xdr:to>
    <xdr:sp macro="" textlink="">
      <xdr:nvSpPr>
        <xdr:cNvPr id="538" name="楕円 537"/>
        <xdr:cNvSpPr/>
      </xdr:nvSpPr>
      <xdr:spPr>
        <a:xfrm>
          <a:off x="12763500" y="6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105163</xdr:rowOff>
    </xdr:from>
    <xdr:ext cx="534377" cy="259045"/>
    <xdr:sp macro="" textlink="">
      <xdr:nvSpPr>
        <xdr:cNvPr id="539" name="テキスト ボックス 538"/>
        <xdr:cNvSpPr txBox="1"/>
      </xdr:nvSpPr>
      <xdr:spPr>
        <a:xfrm>
          <a:off x="12547111" y="593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2" name="テキスト ボックス 55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4" name="テキスト ボックス 55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6" name="テキスト ボックス 55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8" name="テキスト ボックス 55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6" name="直線コネクタ 565"/>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7"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8" name="直線コネクタ 567"/>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9"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0" name="直線コネクタ 569"/>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11766</xdr:rowOff>
    </xdr:from>
    <xdr:to>
      <xdr:col>85</xdr:col>
      <xdr:colOff>127000</xdr:colOff>
      <xdr:row>58</xdr:row>
      <xdr:rowOff>86518</xdr:rowOff>
    </xdr:to>
    <xdr:cxnSp macro="">
      <xdr:nvCxnSpPr>
        <xdr:cNvPr id="571" name="直線コネクタ 570"/>
        <xdr:cNvCxnSpPr/>
      </xdr:nvCxnSpPr>
      <xdr:spPr>
        <a:xfrm>
          <a:off x="15481300" y="9955866"/>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2" name="教育費平均値テキスト"/>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3" name="フローチャート: 判断 572"/>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11766</xdr:rowOff>
    </xdr:from>
    <xdr:to>
      <xdr:col>81</xdr:col>
      <xdr:colOff>50800</xdr:colOff>
      <xdr:row>58</xdr:row>
      <xdr:rowOff>37385</xdr:rowOff>
    </xdr:to>
    <xdr:cxnSp macro="">
      <xdr:nvCxnSpPr>
        <xdr:cNvPr id="574" name="直線コネクタ 573"/>
        <xdr:cNvCxnSpPr/>
      </xdr:nvCxnSpPr>
      <xdr:spPr>
        <a:xfrm flipV="1">
          <a:off x="14592300" y="9955866"/>
          <a:ext cx="8890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136792</xdr:rowOff>
    </xdr:from>
    <xdr:to>
      <xdr:col>81</xdr:col>
      <xdr:colOff>101600</xdr:colOff>
      <xdr:row>56</xdr:row>
      <xdr:rowOff>66942</xdr:rowOff>
    </xdr:to>
    <xdr:sp macro="" textlink="">
      <xdr:nvSpPr>
        <xdr:cNvPr id="575" name="フローチャート: 判断 574"/>
        <xdr:cNvSpPr/>
      </xdr:nvSpPr>
      <xdr:spPr>
        <a:xfrm>
          <a:off x="15430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83469</xdr:rowOff>
    </xdr:from>
    <xdr:ext cx="534377" cy="259045"/>
    <xdr:sp macro="" textlink="">
      <xdr:nvSpPr>
        <xdr:cNvPr id="576" name="テキスト ボックス 575"/>
        <xdr:cNvSpPr txBox="1"/>
      </xdr:nvSpPr>
      <xdr:spPr>
        <a:xfrm>
          <a:off x="15214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169842</xdr:rowOff>
    </xdr:from>
    <xdr:to>
      <xdr:col>76</xdr:col>
      <xdr:colOff>114300</xdr:colOff>
      <xdr:row>58</xdr:row>
      <xdr:rowOff>37385</xdr:rowOff>
    </xdr:to>
    <xdr:cxnSp macro="">
      <xdr:nvCxnSpPr>
        <xdr:cNvPr id="577" name="直線コネクタ 576"/>
        <xdr:cNvCxnSpPr/>
      </xdr:nvCxnSpPr>
      <xdr:spPr>
        <a:xfrm>
          <a:off x="13703300" y="9942492"/>
          <a:ext cx="8890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14932</xdr:rowOff>
    </xdr:from>
    <xdr:to>
      <xdr:col>76</xdr:col>
      <xdr:colOff>165100</xdr:colOff>
      <xdr:row>56</xdr:row>
      <xdr:rowOff>116532</xdr:rowOff>
    </xdr:to>
    <xdr:sp macro="" textlink="">
      <xdr:nvSpPr>
        <xdr:cNvPr id="578" name="フローチャート: 判断 577"/>
        <xdr:cNvSpPr/>
      </xdr:nvSpPr>
      <xdr:spPr>
        <a:xfrm>
          <a:off x="14541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133059</xdr:rowOff>
    </xdr:from>
    <xdr:ext cx="534377" cy="259045"/>
    <xdr:sp macro="" textlink="">
      <xdr:nvSpPr>
        <xdr:cNvPr id="579" name="テキスト ボックス 578"/>
        <xdr:cNvSpPr txBox="1"/>
      </xdr:nvSpPr>
      <xdr:spPr>
        <a:xfrm>
          <a:off x="14325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169842</xdr:rowOff>
    </xdr:from>
    <xdr:to>
      <xdr:col>71</xdr:col>
      <xdr:colOff>177800</xdr:colOff>
      <xdr:row>58</xdr:row>
      <xdr:rowOff>53060</xdr:rowOff>
    </xdr:to>
    <xdr:cxnSp macro="">
      <xdr:nvCxnSpPr>
        <xdr:cNvPr id="580" name="直線コネクタ 579"/>
        <xdr:cNvCxnSpPr/>
      </xdr:nvCxnSpPr>
      <xdr:spPr>
        <a:xfrm flipV="1">
          <a:off x="12814300" y="9942492"/>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113833</xdr:rowOff>
    </xdr:from>
    <xdr:to>
      <xdr:col>72</xdr:col>
      <xdr:colOff>38100</xdr:colOff>
      <xdr:row>57</xdr:row>
      <xdr:rowOff>43983</xdr:rowOff>
    </xdr:to>
    <xdr:sp macro="" textlink="">
      <xdr:nvSpPr>
        <xdr:cNvPr id="581" name="フローチャート: 判断 580"/>
        <xdr:cNvSpPr/>
      </xdr:nvSpPr>
      <xdr:spPr>
        <a:xfrm>
          <a:off x="13652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60510</xdr:rowOff>
    </xdr:from>
    <xdr:ext cx="534377" cy="259045"/>
    <xdr:sp macro="" textlink="">
      <xdr:nvSpPr>
        <xdr:cNvPr id="582" name="テキスト ボックス 581"/>
        <xdr:cNvSpPr txBox="1"/>
      </xdr:nvSpPr>
      <xdr:spPr>
        <a:xfrm>
          <a:off x="13436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131665</xdr:rowOff>
    </xdr:from>
    <xdr:to>
      <xdr:col>67</xdr:col>
      <xdr:colOff>101600</xdr:colOff>
      <xdr:row>57</xdr:row>
      <xdr:rowOff>61815</xdr:rowOff>
    </xdr:to>
    <xdr:sp macro="" textlink="">
      <xdr:nvSpPr>
        <xdr:cNvPr id="583" name="フローチャート: 判断 582"/>
        <xdr:cNvSpPr/>
      </xdr:nvSpPr>
      <xdr:spPr>
        <a:xfrm>
          <a:off x="12763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78342</xdr:rowOff>
    </xdr:from>
    <xdr:ext cx="534377" cy="259045"/>
    <xdr:sp macro="" textlink="">
      <xdr:nvSpPr>
        <xdr:cNvPr id="584" name="テキスト ボックス 583"/>
        <xdr:cNvSpPr txBox="1"/>
      </xdr:nvSpPr>
      <xdr:spPr>
        <a:xfrm>
          <a:off x="12547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35718</xdr:rowOff>
    </xdr:from>
    <xdr:to>
      <xdr:col>85</xdr:col>
      <xdr:colOff>177800</xdr:colOff>
      <xdr:row>58</xdr:row>
      <xdr:rowOff>137318</xdr:rowOff>
    </xdr:to>
    <xdr:sp macro="" textlink="">
      <xdr:nvSpPr>
        <xdr:cNvPr id="590" name="楕円 589"/>
        <xdr:cNvSpPr/>
      </xdr:nvSpPr>
      <xdr:spPr>
        <a:xfrm>
          <a:off x="16268700" y="99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122095</xdr:rowOff>
    </xdr:from>
    <xdr:ext cx="534377" cy="259045"/>
    <xdr:sp macro="" textlink="">
      <xdr:nvSpPr>
        <xdr:cNvPr id="591" name="教育費該当値テキスト"/>
        <xdr:cNvSpPr txBox="1"/>
      </xdr:nvSpPr>
      <xdr:spPr>
        <a:xfrm>
          <a:off x="16370300" y="989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132416</xdr:rowOff>
    </xdr:from>
    <xdr:to>
      <xdr:col>81</xdr:col>
      <xdr:colOff>101600</xdr:colOff>
      <xdr:row>58</xdr:row>
      <xdr:rowOff>62566</xdr:rowOff>
    </xdr:to>
    <xdr:sp macro="" textlink="">
      <xdr:nvSpPr>
        <xdr:cNvPr id="592" name="楕円 591"/>
        <xdr:cNvSpPr/>
      </xdr:nvSpPr>
      <xdr:spPr>
        <a:xfrm>
          <a:off x="15430500" y="990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53693</xdr:rowOff>
    </xdr:from>
    <xdr:ext cx="534377" cy="259045"/>
    <xdr:sp macro="" textlink="">
      <xdr:nvSpPr>
        <xdr:cNvPr id="593" name="テキスト ボックス 592"/>
        <xdr:cNvSpPr txBox="1"/>
      </xdr:nvSpPr>
      <xdr:spPr>
        <a:xfrm>
          <a:off x="15214111" y="999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158035</xdr:rowOff>
    </xdr:from>
    <xdr:to>
      <xdr:col>76</xdr:col>
      <xdr:colOff>165100</xdr:colOff>
      <xdr:row>58</xdr:row>
      <xdr:rowOff>88185</xdr:rowOff>
    </xdr:to>
    <xdr:sp macro="" textlink="">
      <xdr:nvSpPr>
        <xdr:cNvPr id="594" name="楕円 593"/>
        <xdr:cNvSpPr/>
      </xdr:nvSpPr>
      <xdr:spPr>
        <a:xfrm>
          <a:off x="14541500" y="9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79312</xdr:rowOff>
    </xdr:from>
    <xdr:ext cx="534377" cy="259045"/>
    <xdr:sp macro="" textlink="">
      <xdr:nvSpPr>
        <xdr:cNvPr id="595" name="テキスト ボックス 594"/>
        <xdr:cNvSpPr txBox="1"/>
      </xdr:nvSpPr>
      <xdr:spPr>
        <a:xfrm>
          <a:off x="14325111" y="100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119042</xdr:rowOff>
    </xdr:from>
    <xdr:to>
      <xdr:col>72</xdr:col>
      <xdr:colOff>38100</xdr:colOff>
      <xdr:row>58</xdr:row>
      <xdr:rowOff>49192</xdr:rowOff>
    </xdr:to>
    <xdr:sp macro="" textlink="">
      <xdr:nvSpPr>
        <xdr:cNvPr id="596" name="楕円 595"/>
        <xdr:cNvSpPr/>
      </xdr:nvSpPr>
      <xdr:spPr>
        <a:xfrm>
          <a:off x="13652500" y="98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40319</xdr:rowOff>
    </xdr:from>
    <xdr:ext cx="534377" cy="259045"/>
    <xdr:sp macro="" textlink="">
      <xdr:nvSpPr>
        <xdr:cNvPr id="597" name="テキスト ボックス 596"/>
        <xdr:cNvSpPr txBox="1"/>
      </xdr:nvSpPr>
      <xdr:spPr>
        <a:xfrm>
          <a:off x="13436111" y="998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2260</xdr:rowOff>
    </xdr:from>
    <xdr:to>
      <xdr:col>67</xdr:col>
      <xdr:colOff>101600</xdr:colOff>
      <xdr:row>58</xdr:row>
      <xdr:rowOff>103860</xdr:rowOff>
    </xdr:to>
    <xdr:sp macro="" textlink="">
      <xdr:nvSpPr>
        <xdr:cNvPr id="598" name="楕円 597"/>
        <xdr:cNvSpPr/>
      </xdr:nvSpPr>
      <xdr:spPr>
        <a:xfrm>
          <a:off x="12763500" y="99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94987</xdr:rowOff>
    </xdr:from>
    <xdr:ext cx="534377" cy="259045"/>
    <xdr:sp macro="" textlink="">
      <xdr:nvSpPr>
        <xdr:cNvPr id="599" name="テキスト ボックス 598"/>
        <xdr:cNvSpPr txBox="1"/>
      </xdr:nvSpPr>
      <xdr:spPr>
        <a:xfrm>
          <a:off x="12547111" y="100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5" name="直線コネクタ 624"/>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6"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8"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9" name="直線コネクタ 628"/>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0" name="直線コネクタ 629"/>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1"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2" name="フローチャート: 判断 631"/>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3" name="直線コネクタ 63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78612</xdr:rowOff>
    </xdr:from>
    <xdr:to>
      <xdr:col>81</xdr:col>
      <xdr:colOff>101600</xdr:colOff>
      <xdr:row>79</xdr:row>
      <xdr:rowOff>8762</xdr:rowOff>
    </xdr:to>
    <xdr:sp macro="" textlink="">
      <xdr:nvSpPr>
        <xdr:cNvPr id="634" name="フローチャート: 判断 633"/>
        <xdr:cNvSpPr/>
      </xdr:nvSpPr>
      <xdr:spPr>
        <a:xfrm>
          <a:off x="15430500" y="1345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25289</xdr:rowOff>
    </xdr:from>
    <xdr:ext cx="469744" cy="259045"/>
    <xdr:sp macro="" textlink="">
      <xdr:nvSpPr>
        <xdr:cNvPr id="635" name="テキスト ボックス 634"/>
        <xdr:cNvSpPr txBox="1"/>
      </xdr:nvSpPr>
      <xdr:spPr>
        <a:xfrm>
          <a:off x="15246428" y="1322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6" name="直線コネクタ 635"/>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110649</xdr:rowOff>
    </xdr:from>
    <xdr:to>
      <xdr:col>76</xdr:col>
      <xdr:colOff>165100</xdr:colOff>
      <xdr:row>79</xdr:row>
      <xdr:rowOff>40799</xdr:rowOff>
    </xdr:to>
    <xdr:sp macro="" textlink="">
      <xdr:nvSpPr>
        <xdr:cNvPr id="637" name="フローチャート: 判断 636"/>
        <xdr:cNvSpPr/>
      </xdr:nvSpPr>
      <xdr:spPr>
        <a:xfrm>
          <a:off x="14541500" y="1348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57326</xdr:rowOff>
    </xdr:from>
    <xdr:ext cx="469744" cy="259045"/>
    <xdr:sp macro="" textlink="">
      <xdr:nvSpPr>
        <xdr:cNvPr id="638" name="テキスト ボックス 637"/>
        <xdr:cNvSpPr txBox="1"/>
      </xdr:nvSpPr>
      <xdr:spPr>
        <a:xfrm>
          <a:off x="14357428" y="1325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9" name="直線コネクタ 638"/>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148434</xdr:rowOff>
    </xdr:from>
    <xdr:to>
      <xdr:col>72</xdr:col>
      <xdr:colOff>38100</xdr:colOff>
      <xdr:row>79</xdr:row>
      <xdr:rowOff>78584</xdr:rowOff>
    </xdr:to>
    <xdr:sp macro="" textlink="">
      <xdr:nvSpPr>
        <xdr:cNvPr id="640" name="フローチャート: 判断 639"/>
        <xdr:cNvSpPr/>
      </xdr:nvSpPr>
      <xdr:spPr>
        <a:xfrm>
          <a:off x="13652500" y="1352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95111</xdr:rowOff>
    </xdr:from>
    <xdr:ext cx="469744" cy="259045"/>
    <xdr:sp macro="" textlink="">
      <xdr:nvSpPr>
        <xdr:cNvPr id="641" name="テキスト ボックス 640"/>
        <xdr:cNvSpPr txBox="1"/>
      </xdr:nvSpPr>
      <xdr:spPr>
        <a:xfrm>
          <a:off x="13468428" y="132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5362</xdr:rowOff>
    </xdr:from>
    <xdr:to>
      <xdr:col>67</xdr:col>
      <xdr:colOff>101600</xdr:colOff>
      <xdr:row>79</xdr:row>
      <xdr:rowOff>106962</xdr:rowOff>
    </xdr:to>
    <xdr:sp macro="" textlink="">
      <xdr:nvSpPr>
        <xdr:cNvPr id="642" name="フローチャート: 判断 641"/>
        <xdr:cNvSpPr/>
      </xdr:nvSpPr>
      <xdr:spPr>
        <a:xfrm>
          <a:off x="12763500" y="135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123489</xdr:rowOff>
    </xdr:from>
    <xdr:ext cx="469744" cy="259045"/>
    <xdr:sp macro="" textlink="">
      <xdr:nvSpPr>
        <xdr:cNvPr id="643" name="テキスト ボックス 642"/>
        <xdr:cNvSpPr txBox="1"/>
      </xdr:nvSpPr>
      <xdr:spPr>
        <a:xfrm>
          <a:off x="12579428" y="133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9" name="楕円 64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0" name="災害復旧費該当値テキスト"/>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1" name="楕円 65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2" name="テキスト ボックス 65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3" name="楕円 65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4" name="テキスト ボックス 65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5" name="楕円 65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6" name="テキスト ボックス 65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7" name="楕円 656"/>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8" name="テキスト ボックス 657"/>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2" name="直線コネクタ 681"/>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3"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4" name="直線コネクタ 683"/>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5"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6" name="直線コネクタ 685"/>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86246</xdr:rowOff>
    </xdr:from>
    <xdr:to>
      <xdr:col>85</xdr:col>
      <xdr:colOff>127000</xdr:colOff>
      <xdr:row>97</xdr:row>
      <xdr:rowOff>86385</xdr:rowOff>
    </xdr:to>
    <xdr:cxnSp macro="">
      <xdr:nvCxnSpPr>
        <xdr:cNvPr id="687" name="直線コネクタ 686"/>
        <xdr:cNvCxnSpPr/>
      </xdr:nvCxnSpPr>
      <xdr:spPr>
        <a:xfrm>
          <a:off x="15481300" y="16716896"/>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88" name="公債費平均値テキスト"/>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9" name="フローチャート: 判断 688"/>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86246</xdr:rowOff>
    </xdr:from>
    <xdr:to>
      <xdr:col>81</xdr:col>
      <xdr:colOff>50800</xdr:colOff>
      <xdr:row>97</xdr:row>
      <xdr:rowOff>89002</xdr:rowOff>
    </xdr:to>
    <xdr:cxnSp macro="">
      <xdr:nvCxnSpPr>
        <xdr:cNvPr id="690" name="直線コネクタ 689"/>
        <xdr:cNvCxnSpPr/>
      </xdr:nvCxnSpPr>
      <xdr:spPr>
        <a:xfrm flipV="1">
          <a:off x="14592300" y="16716896"/>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3733</xdr:rowOff>
    </xdr:from>
    <xdr:to>
      <xdr:col>81</xdr:col>
      <xdr:colOff>101600</xdr:colOff>
      <xdr:row>96</xdr:row>
      <xdr:rowOff>105333</xdr:rowOff>
    </xdr:to>
    <xdr:sp macro="" textlink="">
      <xdr:nvSpPr>
        <xdr:cNvPr id="691" name="フローチャート: 判断 690"/>
        <xdr:cNvSpPr/>
      </xdr:nvSpPr>
      <xdr:spPr>
        <a:xfrm>
          <a:off x="15430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121860</xdr:rowOff>
    </xdr:from>
    <xdr:ext cx="534377" cy="259045"/>
    <xdr:sp macro="" textlink="">
      <xdr:nvSpPr>
        <xdr:cNvPr id="692" name="テキスト ボックス 691"/>
        <xdr:cNvSpPr txBox="1"/>
      </xdr:nvSpPr>
      <xdr:spPr>
        <a:xfrm>
          <a:off x="15214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89002</xdr:rowOff>
    </xdr:from>
    <xdr:to>
      <xdr:col>76</xdr:col>
      <xdr:colOff>114300</xdr:colOff>
      <xdr:row>97</xdr:row>
      <xdr:rowOff>96177</xdr:rowOff>
    </xdr:to>
    <xdr:cxnSp macro="">
      <xdr:nvCxnSpPr>
        <xdr:cNvPr id="693" name="直線コネクタ 692"/>
        <xdr:cNvCxnSpPr/>
      </xdr:nvCxnSpPr>
      <xdr:spPr>
        <a:xfrm flipV="1">
          <a:off x="13703300" y="16719652"/>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166903</xdr:rowOff>
    </xdr:from>
    <xdr:to>
      <xdr:col>76</xdr:col>
      <xdr:colOff>165100</xdr:colOff>
      <xdr:row>96</xdr:row>
      <xdr:rowOff>97053</xdr:rowOff>
    </xdr:to>
    <xdr:sp macro="" textlink="">
      <xdr:nvSpPr>
        <xdr:cNvPr id="694" name="フローチャート: 判断 693"/>
        <xdr:cNvSpPr/>
      </xdr:nvSpPr>
      <xdr:spPr>
        <a:xfrm>
          <a:off x="14541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113580</xdr:rowOff>
    </xdr:from>
    <xdr:ext cx="534377" cy="259045"/>
    <xdr:sp macro="" textlink="">
      <xdr:nvSpPr>
        <xdr:cNvPr id="695" name="テキスト ボックス 694"/>
        <xdr:cNvSpPr txBox="1"/>
      </xdr:nvSpPr>
      <xdr:spPr>
        <a:xfrm>
          <a:off x="14325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96177</xdr:rowOff>
    </xdr:from>
    <xdr:to>
      <xdr:col>71</xdr:col>
      <xdr:colOff>177800</xdr:colOff>
      <xdr:row>97</xdr:row>
      <xdr:rowOff>105194</xdr:rowOff>
    </xdr:to>
    <xdr:cxnSp macro="">
      <xdr:nvCxnSpPr>
        <xdr:cNvPr id="696" name="直線コネクタ 695"/>
        <xdr:cNvCxnSpPr/>
      </xdr:nvCxnSpPr>
      <xdr:spPr>
        <a:xfrm flipV="1">
          <a:off x="12814300" y="16726827"/>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159283</xdr:rowOff>
    </xdr:from>
    <xdr:to>
      <xdr:col>72</xdr:col>
      <xdr:colOff>38100</xdr:colOff>
      <xdr:row>96</xdr:row>
      <xdr:rowOff>89433</xdr:rowOff>
    </xdr:to>
    <xdr:sp macro="" textlink="">
      <xdr:nvSpPr>
        <xdr:cNvPr id="697" name="フローチャート: 判断 696"/>
        <xdr:cNvSpPr/>
      </xdr:nvSpPr>
      <xdr:spPr>
        <a:xfrm>
          <a:off x="13652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105960</xdr:rowOff>
    </xdr:from>
    <xdr:ext cx="534377" cy="259045"/>
    <xdr:sp macro="" textlink="">
      <xdr:nvSpPr>
        <xdr:cNvPr id="698" name="テキスト ボックス 697"/>
        <xdr:cNvSpPr txBox="1"/>
      </xdr:nvSpPr>
      <xdr:spPr>
        <a:xfrm>
          <a:off x="13436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161443</xdr:rowOff>
    </xdr:from>
    <xdr:to>
      <xdr:col>67</xdr:col>
      <xdr:colOff>101600</xdr:colOff>
      <xdr:row>96</xdr:row>
      <xdr:rowOff>91593</xdr:rowOff>
    </xdr:to>
    <xdr:sp macro="" textlink="">
      <xdr:nvSpPr>
        <xdr:cNvPr id="699" name="フローチャート: 判断 698"/>
        <xdr:cNvSpPr/>
      </xdr:nvSpPr>
      <xdr:spPr>
        <a:xfrm>
          <a:off x="127635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108120</xdr:rowOff>
    </xdr:from>
    <xdr:ext cx="534377" cy="259045"/>
    <xdr:sp macro="" textlink="">
      <xdr:nvSpPr>
        <xdr:cNvPr id="700" name="テキスト ボックス 699"/>
        <xdr:cNvSpPr txBox="1"/>
      </xdr:nvSpPr>
      <xdr:spPr>
        <a:xfrm>
          <a:off x="12547111" y="1622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35585</xdr:rowOff>
    </xdr:from>
    <xdr:to>
      <xdr:col>85</xdr:col>
      <xdr:colOff>177800</xdr:colOff>
      <xdr:row>97</xdr:row>
      <xdr:rowOff>137185</xdr:rowOff>
    </xdr:to>
    <xdr:sp macro="" textlink="">
      <xdr:nvSpPr>
        <xdr:cNvPr id="706" name="楕円 705"/>
        <xdr:cNvSpPr/>
      </xdr:nvSpPr>
      <xdr:spPr>
        <a:xfrm>
          <a:off x="16268700" y="166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14012</xdr:rowOff>
    </xdr:from>
    <xdr:ext cx="534377" cy="259045"/>
    <xdr:sp macro="" textlink="">
      <xdr:nvSpPr>
        <xdr:cNvPr id="707" name="公債費該当値テキスト"/>
        <xdr:cNvSpPr txBox="1"/>
      </xdr:nvSpPr>
      <xdr:spPr>
        <a:xfrm>
          <a:off x="16370300" y="1664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35446</xdr:rowOff>
    </xdr:from>
    <xdr:to>
      <xdr:col>81</xdr:col>
      <xdr:colOff>101600</xdr:colOff>
      <xdr:row>97</xdr:row>
      <xdr:rowOff>137046</xdr:rowOff>
    </xdr:to>
    <xdr:sp macro="" textlink="">
      <xdr:nvSpPr>
        <xdr:cNvPr id="708" name="楕円 707"/>
        <xdr:cNvSpPr/>
      </xdr:nvSpPr>
      <xdr:spPr>
        <a:xfrm>
          <a:off x="15430500" y="166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128173</xdr:rowOff>
    </xdr:from>
    <xdr:ext cx="534377" cy="259045"/>
    <xdr:sp macro="" textlink="">
      <xdr:nvSpPr>
        <xdr:cNvPr id="709" name="テキスト ボックス 708"/>
        <xdr:cNvSpPr txBox="1"/>
      </xdr:nvSpPr>
      <xdr:spPr>
        <a:xfrm>
          <a:off x="15214111" y="1675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38202</xdr:rowOff>
    </xdr:from>
    <xdr:to>
      <xdr:col>76</xdr:col>
      <xdr:colOff>165100</xdr:colOff>
      <xdr:row>97</xdr:row>
      <xdr:rowOff>139802</xdr:rowOff>
    </xdr:to>
    <xdr:sp macro="" textlink="">
      <xdr:nvSpPr>
        <xdr:cNvPr id="710" name="楕円 709"/>
        <xdr:cNvSpPr/>
      </xdr:nvSpPr>
      <xdr:spPr>
        <a:xfrm>
          <a:off x="14541500" y="166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130929</xdr:rowOff>
    </xdr:from>
    <xdr:ext cx="534377" cy="259045"/>
    <xdr:sp macro="" textlink="">
      <xdr:nvSpPr>
        <xdr:cNvPr id="711" name="テキスト ボックス 710"/>
        <xdr:cNvSpPr txBox="1"/>
      </xdr:nvSpPr>
      <xdr:spPr>
        <a:xfrm>
          <a:off x="14325111" y="167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45377</xdr:rowOff>
    </xdr:from>
    <xdr:to>
      <xdr:col>72</xdr:col>
      <xdr:colOff>38100</xdr:colOff>
      <xdr:row>97</xdr:row>
      <xdr:rowOff>146977</xdr:rowOff>
    </xdr:to>
    <xdr:sp macro="" textlink="">
      <xdr:nvSpPr>
        <xdr:cNvPr id="712" name="楕円 711"/>
        <xdr:cNvSpPr/>
      </xdr:nvSpPr>
      <xdr:spPr>
        <a:xfrm>
          <a:off x="13652500" y="1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138104</xdr:rowOff>
    </xdr:from>
    <xdr:ext cx="534377" cy="259045"/>
    <xdr:sp macro="" textlink="">
      <xdr:nvSpPr>
        <xdr:cNvPr id="713" name="テキスト ボックス 712"/>
        <xdr:cNvSpPr txBox="1"/>
      </xdr:nvSpPr>
      <xdr:spPr>
        <a:xfrm>
          <a:off x="13436111" y="167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54394</xdr:rowOff>
    </xdr:from>
    <xdr:to>
      <xdr:col>67</xdr:col>
      <xdr:colOff>101600</xdr:colOff>
      <xdr:row>97</xdr:row>
      <xdr:rowOff>155994</xdr:rowOff>
    </xdr:to>
    <xdr:sp macro="" textlink="">
      <xdr:nvSpPr>
        <xdr:cNvPr id="714" name="楕円 713"/>
        <xdr:cNvSpPr/>
      </xdr:nvSpPr>
      <xdr:spPr>
        <a:xfrm>
          <a:off x="12763500" y="166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147121</xdr:rowOff>
    </xdr:from>
    <xdr:ext cx="534377" cy="259045"/>
    <xdr:sp macro="" textlink="">
      <xdr:nvSpPr>
        <xdr:cNvPr id="715" name="テキスト ボックス 714"/>
        <xdr:cNvSpPr txBox="1"/>
      </xdr:nvSpPr>
      <xdr:spPr>
        <a:xfrm>
          <a:off x="12547111" y="1677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1" name="直線コネクタ 740"/>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2"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4"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5" name="直線コネクタ 744"/>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7"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8" name="フローチャート: 判断 747"/>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36159</xdr:rowOff>
    </xdr:from>
    <xdr:to>
      <xdr:col>112</xdr:col>
      <xdr:colOff>38100</xdr:colOff>
      <xdr:row>39</xdr:row>
      <xdr:rowOff>137759</xdr:rowOff>
    </xdr:to>
    <xdr:sp macro="" textlink="">
      <xdr:nvSpPr>
        <xdr:cNvPr id="750" name="フローチャート: 判断 749"/>
        <xdr:cNvSpPr/>
      </xdr:nvSpPr>
      <xdr:spPr>
        <a:xfrm>
          <a:off x="21272500" y="67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154286</xdr:rowOff>
    </xdr:from>
    <xdr:ext cx="313932" cy="259045"/>
    <xdr:sp macro="" textlink="">
      <xdr:nvSpPr>
        <xdr:cNvPr id="751" name="テキスト ボックス 750"/>
        <xdr:cNvSpPr txBox="1"/>
      </xdr:nvSpPr>
      <xdr:spPr>
        <a:xfrm>
          <a:off x="21166333" y="6497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33546</xdr:rowOff>
    </xdr:from>
    <xdr:to>
      <xdr:col>107</xdr:col>
      <xdr:colOff>101600</xdr:colOff>
      <xdr:row>39</xdr:row>
      <xdr:rowOff>135146</xdr:rowOff>
    </xdr:to>
    <xdr:sp macro="" textlink="">
      <xdr:nvSpPr>
        <xdr:cNvPr id="753" name="フローチャート: 判断 752"/>
        <xdr:cNvSpPr/>
      </xdr:nvSpPr>
      <xdr:spPr>
        <a:xfrm>
          <a:off x="20383500" y="672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151673</xdr:rowOff>
    </xdr:from>
    <xdr:ext cx="313932" cy="259045"/>
    <xdr:sp macro="" textlink="">
      <xdr:nvSpPr>
        <xdr:cNvPr id="754" name="テキスト ボックス 753"/>
        <xdr:cNvSpPr txBox="1"/>
      </xdr:nvSpPr>
      <xdr:spPr>
        <a:xfrm>
          <a:off x="20277333" y="64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33546</xdr:rowOff>
    </xdr:from>
    <xdr:to>
      <xdr:col>102</xdr:col>
      <xdr:colOff>165100</xdr:colOff>
      <xdr:row>39</xdr:row>
      <xdr:rowOff>135146</xdr:rowOff>
    </xdr:to>
    <xdr:sp macro="" textlink="">
      <xdr:nvSpPr>
        <xdr:cNvPr id="756" name="フローチャート: 判断 755"/>
        <xdr:cNvSpPr/>
      </xdr:nvSpPr>
      <xdr:spPr>
        <a:xfrm>
          <a:off x="19494500" y="672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151673</xdr:rowOff>
    </xdr:from>
    <xdr:ext cx="313932" cy="259045"/>
    <xdr:sp macro="" textlink="">
      <xdr:nvSpPr>
        <xdr:cNvPr id="757" name="テキスト ボックス 756"/>
        <xdr:cNvSpPr txBox="1"/>
      </xdr:nvSpPr>
      <xdr:spPr>
        <a:xfrm>
          <a:off x="19388333" y="64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11176</xdr:rowOff>
    </xdr:from>
    <xdr:to>
      <xdr:col>98</xdr:col>
      <xdr:colOff>38100</xdr:colOff>
      <xdr:row>39</xdr:row>
      <xdr:rowOff>112776</xdr:rowOff>
    </xdr:to>
    <xdr:sp macro="" textlink="">
      <xdr:nvSpPr>
        <xdr:cNvPr id="758" name="フローチャート: 判断 757"/>
        <xdr:cNvSpPr/>
      </xdr:nvSpPr>
      <xdr:spPr>
        <a:xfrm>
          <a:off x="18605500" y="669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129303</xdr:rowOff>
    </xdr:from>
    <xdr:ext cx="378565" cy="259045"/>
    <xdr:sp macro="" textlink="">
      <xdr:nvSpPr>
        <xdr:cNvPr id="759" name="テキスト ボックス 758"/>
        <xdr:cNvSpPr txBox="1"/>
      </xdr:nvSpPr>
      <xdr:spPr>
        <a:xfrm>
          <a:off x="18467017" y="6472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6"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民生費は住民一人当たり</a:t>
          </a:r>
          <a:r>
            <a:rPr kumimoji="1" lang="en-US" altLang="ja-JP" sz="1100">
              <a:latin typeface="ＭＳ Ｐゴシック" panose="020B0600070205080204" pitchFamily="50" charset="-128"/>
              <a:ea typeface="ＭＳ Ｐゴシック" panose="020B0600070205080204" pitchFamily="50" charset="-128"/>
            </a:rPr>
            <a:t>166,373</a:t>
          </a:r>
          <a:r>
            <a:rPr kumimoji="1" lang="ja-JP" altLang="en-US" sz="1100">
              <a:latin typeface="ＭＳ Ｐゴシック" panose="020B0600070205080204" pitchFamily="50" charset="-128"/>
              <a:ea typeface="ＭＳ Ｐゴシック" panose="020B0600070205080204" pitchFamily="50" charset="-128"/>
            </a:rPr>
            <a:t>円となっており、子育て世帯等臨時特別支援事業費、住民税非課税世帯に対する臨時特別支援事業費の増によるものである。</a:t>
          </a:r>
        </a:p>
        <a:p>
          <a:r>
            <a:rPr kumimoji="1" lang="ja-JP" altLang="en-US" sz="1100">
              <a:latin typeface="ＭＳ Ｐゴシック" panose="020B0600070205080204" pitchFamily="50" charset="-128"/>
              <a:ea typeface="ＭＳ Ｐゴシック" panose="020B0600070205080204" pitchFamily="50" charset="-128"/>
            </a:rPr>
            <a:t>　総務費は住民一人当たり</a:t>
          </a:r>
          <a:r>
            <a:rPr kumimoji="1" lang="en-US" altLang="ja-JP" sz="1100">
              <a:latin typeface="ＭＳ Ｐゴシック" panose="020B0600070205080204" pitchFamily="50" charset="-128"/>
              <a:ea typeface="ＭＳ Ｐゴシック" panose="020B0600070205080204" pitchFamily="50" charset="-128"/>
            </a:rPr>
            <a:t>65,325</a:t>
          </a:r>
          <a:r>
            <a:rPr kumimoji="1" lang="ja-JP" altLang="en-US" sz="1100">
              <a:latin typeface="ＭＳ Ｐゴシック" panose="020B0600070205080204" pitchFamily="50" charset="-128"/>
              <a:ea typeface="ＭＳ Ｐゴシック" panose="020B0600070205080204" pitchFamily="50" charset="-128"/>
            </a:rPr>
            <a:t>円となっている。類似団体平均を下回っており、特別定額給付金給付事業の完了により前年度に比べ減少している。</a:t>
          </a:r>
        </a:p>
        <a:p>
          <a:r>
            <a:rPr kumimoji="1" lang="ja-JP" altLang="en-US" sz="1100">
              <a:latin typeface="ＭＳ Ｐゴシック" panose="020B0600070205080204" pitchFamily="50" charset="-128"/>
              <a:ea typeface="ＭＳ Ｐゴシック" panose="020B0600070205080204" pitchFamily="50" charset="-128"/>
            </a:rPr>
            <a:t>　衛生費は住民一人当たり</a:t>
          </a:r>
          <a:r>
            <a:rPr kumimoji="1" lang="en-US" altLang="ja-JP" sz="1100">
              <a:latin typeface="ＭＳ Ｐゴシック" panose="020B0600070205080204" pitchFamily="50" charset="-128"/>
              <a:ea typeface="ＭＳ Ｐゴシック" panose="020B0600070205080204" pitchFamily="50" charset="-128"/>
            </a:rPr>
            <a:t>41,185</a:t>
          </a:r>
          <a:r>
            <a:rPr kumimoji="1" lang="ja-JP" altLang="en-US" sz="1100">
              <a:latin typeface="ＭＳ Ｐゴシック" panose="020B0600070205080204" pitchFamily="50" charset="-128"/>
              <a:ea typeface="ＭＳ Ｐゴシック" panose="020B0600070205080204" pitchFamily="50" charset="-128"/>
            </a:rPr>
            <a:t>円となっており、類似団体平均を下回っているが、感染症対策事業費の増により前年度に比べ増加している。</a:t>
          </a:r>
        </a:p>
        <a:p>
          <a:r>
            <a:rPr kumimoji="1" lang="ja-JP" altLang="en-US" sz="1100">
              <a:latin typeface="ＭＳ Ｐゴシック" panose="020B0600070205080204" pitchFamily="50" charset="-128"/>
              <a:ea typeface="ＭＳ Ｐゴシック" panose="020B0600070205080204" pitchFamily="50" charset="-128"/>
            </a:rPr>
            <a:t>　土木費は住民一人当たり</a:t>
          </a:r>
          <a:r>
            <a:rPr kumimoji="1" lang="en-US" altLang="ja-JP" sz="1100">
              <a:latin typeface="ＭＳ Ｐゴシック" panose="020B0600070205080204" pitchFamily="50" charset="-128"/>
              <a:ea typeface="ＭＳ Ｐゴシック" panose="020B0600070205080204" pitchFamily="50" charset="-128"/>
            </a:rPr>
            <a:t>40,941</a:t>
          </a:r>
          <a:r>
            <a:rPr kumimoji="1" lang="ja-JP" altLang="en-US" sz="1100">
              <a:latin typeface="ＭＳ Ｐゴシック" panose="020B0600070205080204" pitchFamily="50" charset="-128"/>
              <a:ea typeface="ＭＳ Ｐゴシック" panose="020B0600070205080204" pitchFamily="50" charset="-128"/>
            </a:rPr>
            <a:t>円となっており、公共下水道事業会計補助金や公園整備事業費の増により類似団体平均を上回る結果となった。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実質収支比率は、普通交付税や地方消費税交付金などが増加したため、前年度に比べて</a:t>
          </a:r>
          <a:r>
            <a:rPr kumimoji="1" lang="en-US" altLang="ja-JP" sz="1100">
              <a:latin typeface="ＭＳ ゴシック" pitchFamily="49" charset="-128"/>
              <a:ea typeface="ＭＳ ゴシック" pitchFamily="49" charset="-128"/>
            </a:rPr>
            <a:t>10.3</a:t>
          </a:r>
          <a:r>
            <a:rPr kumimoji="1" lang="ja-JP" altLang="en-US" sz="1100">
              <a:latin typeface="ＭＳ ゴシック" pitchFamily="49" charset="-128"/>
              <a:ea typeface="ＭＳ ゴシック" pitchFamily="49" charset="-128"/>
            </a:rPr>
            <a:t>ポイント増となった。今後も引き続き歳出の抑制に努めるとともに、歳入については地方債の発行を必要最低限にして、規律ある財政運営を行っていく。財政調整基金の標準財政規模に対する割合は、令和３年度については活性化応援寄附金の一部や繰越金を積み立てたことにより、</a:t>
          </a:r>
          <a:r>
            <a:rPr kumimoji="1" lang="en-US" altLang="ja-JP" sz="1100">
              <a:latin typeface="ＭＳ ゴシック" pitchFamily="49" charset="-128"/>
              <a:ea typeface="ＭＳ ゴシック" pitchFamily="49" charset="-128"/>
            </a:rPr>
            <a:t>4.52</a:t>
          </a:r>
          <a:r>
            <a:rPr kumimoji="1" lang="ja-JP" altLang="en-US" sz="1100">
              <a:latin typeface="ＭＳ ゴシック" pitchFamily="49" charset="-128"/>
              <a:ea typeface="ＭＳ ゴシック" pitchFamily="49" charset="-128"/>
            </a:rPr>
            <a:t>ポイントの増となった。今後も将来の財政リスクに備えるため、標準財政規模の</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％程度を確保していく。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全ての特別会計を含んだ連結では黒字となっている。一般会計同様各特別会計等についても、今後も厳しい財政状況が見込まれることから、引き続き経営健全化に向けて歳出抑制と歳入の確保を図っていく。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33203125" style="177" customWidth="1"/>
    <col min="13" max="17" width="2.44140625" style="177" customWidth="1"/>
    <col min="18" max="119" width="2.3320312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36535457</v>
      </c>
      <c r="BO4" s="411"/>
      <c r="BP4" s="411"/>
      <c r="BQ4" s="411"/>
      <c r="BR4" s="411"/>
      <c r="BS4" s="411"/>
      <c r="BT4" s="411"/>
      <c r="BU4" s="412"/>
      <c r="BV4" s="410">
        <v>38741486</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17.100000000000001</v>
      </c>
      <c r="CU4" s="417"/>
      <c r="CV4" s="417"/>
      <c r="CW4" s="417"/>
      <c r="CX4" s="417"/>
      <c r="CY4" s="417"/>
      <c r="CZ4" s="417"/>
      <c r="DA4" s="418"/>
      <c r="DB4" s="416">
        <v>6.8</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33361368</v>
      </c>
      <c r="BO5" s="448"/>
      <c r="BP5" s="448"/>
      <c r="BQ5" s="448"/>
      <c r="BR5" s="448"/>
      <c r="BS5" s="448"/>
      <c r="BT5" s="448"/>
      <c r="BU5" s="449"/>
      <c r="BV5" s="447">
        <v>37050872</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89.9</v>
      </c>
      <c r="CU5" s="445"/>
      <c r="CV5" s="445"/>
      <c r="CW5" s="445"/>
      <c r="CX5" s="445"/>
      <c r="CY5" s="445"/>
      <c r="CZ5" s="445"/>
      <c r="DA5" s="446"/>
      <c r="DB5" s="444">
        <v>98.4</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3174089</v>
      </c>
      <c r="BO6" s="448"/>
      <c r="BP6" s="448"/>
      <c r="BQ6" s="448"/>
      <c r="BR6" s="448"/>
      <c r="BS6" s="448"/>
      <c r="BT6" s="448"/>
      <c r="BU6" s="449"/>
      <c r="BV6" s="447">
        <v>1690614</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95.9</v>
      </c>
      <c r="CU6" s="485"/>
      <c r="CV6" s="485"/>
      <c r="CW6" s="485"/>
      <c r="CX6" s="485"/>
      <c r="CY6" s="485"/>
      <c r="CZ6" s="485"/>
      <c r="DA6" s="486"/>
      <c r="DB6" s="484">
        <v>99.5</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175905</v>
      </c>
      <c r="BO7" s="448"/>
      <c r="BP7" s="448"/>
      <c r="BQ7" s="448"/>
      <c r="BR7" s="448"/>
      <c r="BS7" s="448"/>
      <c r="BT7" s="448"/>
      <c r="BU7" s="449"/>
      <c r="BV7" s="447">
        <v>561271</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17534365</v>
      </c>
      <c r="CU7" s="448"/>
      <c r="CV7" s="448"/>
      <c r="CW7" s="448"/>
      <c r="CX7" s="448"/>
      <c r="CY7" s="448"/>
      <c r="CZ7" s="448"/>
      <c r="DA7" s="449"/>
      <c r="DB7" s="447">
        <v>16618470</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2998184</v>
      </c>
      <c r="BO8" s="448"/>
      <c r="BP8" s="448"/>
      <c r="BQ8" s="448"/>
      <c r="BR8" s="448"/>
      <c r="BS8" s="448"/>
      <c r="BT8" s="448"/>
      <c r="BU8" s="449"/>
      <c r="BV8" s="447">
        <v>1129343</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0.9</v>
      </c>
      <c r="CU8" s="488"/>
      <c r="CV8" s="488"/>
      <c r="CW8" s="488"/>
      <c r="CX8" s="488"/>
      <c r="CY8" s="488"/>
      <c r="CZ8" s="488"/>
      <c r="DA8" s="489"/>
      <c r="DB8" s="487">
        <v>0.93</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83913</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109</v>
      </c>
      <c r="AV9" s="480"/>
      <c r="AW9" s="480"/>
      <c r="AX9" s="480"/>
      <c r="AY9" s="481" t="s">
        <v>116</v>
      </c>
      <c r="AZ9" s="482"/>
      <c r="BA9" s="482"/>
      <c r="BB9" s="482"/>
      <c r="BC9" s="482"/>
      <c r="BD9" s="482"/>
      <c r="BE9" s="482"/>
      <c r="BF9" s="482"/>
      <c r="BG9" s="482"/>
      <c r="BH9" s="482"/>
      <c r="BI9" s="482"/>
      <c r="BJ9" s="482"/>
      <c r="BK9" s="482"/>
      <c r="BL9" s="482"/>
      <c r="BM9" s="483"/>
      <c r="BN9" s="447">
        <v>1868841</v>
      </c>
      <c r="BO9" s="448"/>
      <c r="BP9" s="448"/>
      <c r="BQ9" s="448"/>
      <c r="BR9" s="448"/>
      <c r="BS9" s="448"/>
      <c r="BT9" s="448"/>
      <c r="BU9" s="449"/>
      <c r="BV9" s="447">
        <v>275421</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8.4</v>
      </c>
      <c r="CU9" s="445"/>
      <c r="CV9" s="445"/>
      <c r="CW9" s="445"/>
      <c r="CX9" s="445"/>
      <c r="CY9" s="445"/>
      <c r="CZ9" s="445"/>
      <c r="DA9" s="446"/>
      <c r="DB9" s="444">
        <v>9.6</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84460</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914941</v>
      </c>
      <c r="BO10" s="448"/>
      <c r="BP10" s="448"/>
      <c r="BQ10" s="448"/>
      <c r="BR10" s="448"/>
      <c r="BS10" s="448"/>
      <c r="BT10" s="448"/>
      <c r="BU10" s="449"/>
      <c r="BV10" s="447">
        <v>171388</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94</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84445</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138</v>
      </c>
      <c r="N13" s="539"/>
      <c r="O13" s="539"/>
      <c r="P13" s="539"/>
      <c r="Q13" s="540"/>
      <c r="R13" s="531">
        <v>80316</v>
      </c>
      <c r="S13" s="532"/>
      <c r="T13" s="532"/>
      <c r="U13" s="532"/>
      <c r="V13" s="533"/>
      <c r="W13" s="463" t="s">
        <v>139</v>
      </c>
      <c r="X13" s="464"/>
      <c r="Y13" s="464"/>
      <c r="Z13" s="464"/>
      <c r="AA13" s="464"/>
      <c r="AB13" s="454"/>
      <c r="AC13" s="498">
        <v>413</v>
      </c>
      <c r="AD13" s="499"/>
      <c r="AE13" s="499"/>
      <c r="AF13" s="499"/>
      <c r="AG13" s="541"/>
      <c r="AH13" s="498">
        <v>489</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2783782</v>
      </c>
      <c r="BO13" s="448"/>
      <c r="BP13" s="448"/>
      <c r="BQ13" s="448"/>
      <c r="BR13" s="448"/>
      <c r="BS13" s="448"/>
      <c r="BT13" s="448"/>
      <c r="BU13" s="449"/>
      <c r="BV13" s="447">
        <v>446809</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4.7</v>
      </c>
      <c r="CU13" s="445"/>
      <c r="CV13" s="445"/>
      <c r="CW13" s="445"/>
      <c r="CX13" s="445"/>
      <c r="CY13" s="445"/>
      <c r="CZ13" s="445"/>
      <c r="DA13" s="446"/>
      <c r="DB13" s="444">
        <v>5.7</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84886</v>
      </c>
      <c r="S14" s="532"/>
      <c r="T14" s="532"/>
      <c r="U14" s="532"/>
      <c r="V14" s="533"/>
      <c r="W14" s="437"/>
      <c r="X14" s="438"/>
      <c r="Y14" s="438"/>
      <c r="Z14" s="438"/>
      <c r="AA14" s="438"/>
      <c r="AB14" s="427"/>
      <c r="AC14" s="534">
        <v>1.2</v>
      </c>
      <c r="AD14" s="535"/>
      <c r="AE14" s="535"/>
      <c r="AF14" s="535"/>
      <c r="AG14" s="536"/>
      <c r="AH14" s="534">
        <v>1.4</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v>8.1999999999999993</v>
      </c>
      <c r="CU14" s="546"/>
      <c r="CV14" s="546"/>
      <c r="CW14" s="546"/>
      <c r="CX14" s="546"/>
      <c r="CY14" s="546"/>
      <c r="CZ14" s="546"/>
      <c r="DA14" s="547"/>
      <c r="DB14" s="545">
        <v>28.9</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138</v>
      </c>
      <c r="N15" s="539"/>
      <c r="O15" s="539"/>
      <c r="P15" s="539"/>
      <c r="Q15" s="540"/>
      <c r="R15" s="531">
        <v>80728</v>
      </c>
      <c r="S15" s="532"/>
      <c r="T15" s="532"/>
      <c r="U15" s="532"/>
      <c r="V15" s="533"/>
      <c r="W15" s="463" t="s">
        <v>146</v>
      </c>
      <c r="X15" s="464"/>
      <c r="Y15" s="464"/>
      <c r="Z15" s="464"/>
      <c r="AA15" s="464"/>
      <c r="AB15" s="454"/>
      <c r="AC15" s="498">
        <v>10260</v>
      </c>
      <c r="AD15" s="499"/>
      <c r="AE15" s="499"/>
      <c r="AF15" s="499"/>
      <c r="AG15" s="541"/>
      <c r="AH15" s="498">
        <v>11172</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11040215</v>
      </c>
      <c r="BO15" s="411"/>
      <c r="BP15" s="411"/>
      <c r="BQ15" s="411"/>
      <c r="BR15" s="411"/>
      <c r="BS15" s="411"/>
      <c r="BT15" s="411"/>
      <c r="BU15" s="412"/>
      <c r="BV15" s="410">
        <v>11525108</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29.5</v>
      </c>
      <c r="AD16" s="535"/>
      <c r="AE16" s="535"/>
      <c r="AF16" s="535"/>
      <c r="AG16" s="536"/>
      <c r="AH16" s="534">
        <v>31.2</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12915273</v>
      </c>
      <c r="BO16" s="448"/>
      <c r="BP16" s="448"/>
      <c r="BQ16" s="448"/>
      <c r="BR16" s="448"/>
      <c r="BS16" s="448"/>
      <c r="BT16" s="448"/>
      <c r="BU16" s="449"/>
      <c r="BV16" s="447">
        <v>12587512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152</v>
      </c>
      <c r="N17" s="559"/>
      <c r="O17" s="559"/>
      <c r="P17" s="559"/>
      <c r="Q17" s="560"/>
      <c r="R17" s="553" t="s">
        <v>150</v>
      </c>
      <c r="S17" s="554"/>
      <c r="T17" s="554"/>
      <c r="U17" s="554"/>
      <c r="V17" s="555"/>
      <c r="W17" s="463" t="s">
        <v>153</v>
      </c>
      <c r="X17" s="464"/>
      <c r="Y17" s="464"/>
      <c r="Z17" s="464"/>
      <c r="AA17" s="464"/>
      <c r="AB17" s="454"/>
      <c r="AC17" s="498">
        <v>24088</v>
      </c>
      <c r="AD17" s="499"/>
      <c r="AE17" s="499"/>
      <c r="AF17" s="499"/>
      <c r="AG17" s="541"/>
      <c r="AH17" s="498">
        <v>24109</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14043624</v>
      </c>
      <c r="BO17" s="448"/>
      <c r="BP17" s="448"/>
      <c r="BQ17" s="448"/>
      <c r="BR17" s="448"/>
      <c r="BS17" s="448"/>
      <c r="BT17" s="448"/>
      <c r="BU17" s="449"/>
      <c r="BV17" s="447">
        <v>14701466</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155</v>
      </c>
      <c r="C18" s="490"/>
      <c r="D18" s="490"/>
      <c r="E18" s="570"/>
      <c r="F18" s="570"/>
      <c r="G18" s="570"/>
      <c r="H18" s="570"/>
      <c r="I18" s="570"/>
      <c r="J18" s="570"/>
      <c r="K18" s="570"/>
      <c r="L18" s="571">
        <v>22.14</v>
      </c>
      <c r="M18" s="571"/>
      <c r="N18" s="571"/>
      <c r="O18" s="571"/>
      <c r="P18" s="571"/>
      <c r="Q18" s="571"/>
      <c r="R18" s="572"/>
      <c r="S18" s="572"/>
      <c r="T18" s="572"/>
      <c r="U18" s="572"/>
      <c r="V18" s="573"/>
      <c r="W18" s="465"/>
      <c r="X18" s="466"/>
      <c r="Y18" s="466"/>
      <c r="Z18" s="466"/>
      <c r="AA18" s="466"/>
      <c r="AB18" s="457"/>
      <c r="AC18" s="574">
        <v>69.3</v>
      </c>
      <c r="AD18" s="575"/>
      <c r="AE18" s="575"/>
      <c r="AF18" s="575"/>
      <c r="AG18" s="576"/>
      <c r="AH18" s="574">
        <v>67.400000000000006</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17418068</v>
      </c>
      <c r="BO18" s="448"/>
      <c r="BP18" s="448"/>
      <c r="BQ18" s="448"/>
      <c r="BR18" s="448"/>
      <c r="BS18" s="448"/>
      <c r="BT18" s="448"/>
      <c r="BU18" s="449"/>
      <c r="BV18" s="447">
        <v>16930004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157</v>
      </c>
      <c r="C19" s="490"/>
      <c r="D19" s="490"/>
      <c r="E19" s="570"/>
      <c r="F19" s="570"/>
      <c r="G19" s="570"/>
      <c r="H19" s="570"/>
      <c r="I19" s="570"/>
      <c r="J19" s="570"/>
      <c r="K19" s="570"/>
      <c r="L19" s="578">
        <v>3790</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23949024</v>
      </c>
      <c r="BO19" s="448"/>
      <c r="BP19" s="448"/>
      <c r="BQ19" s="448"/>
      <c r="BR19" s="448"/>
      <c r="BS19" s="448"/>
      <c r="BT19" s="448"/>
      <c r="BU19" s="449"/>
      <c r="BV19" s="447">
        <v>20909746</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159</v>
      </c>
      <c r="C20" s="490"/>
      <c r="D20" s="490"/>
      <c r="E20" s="570"/>
      <c r="F20" s="570"/>
      <c r="G20" s="570"/>
      <c r="H20" s="570"/>
      <c r="I20" s="570"/>
      <c r="J20" s="570"/>
      <c r="K20" s="570"/>
      <c r="L20" s="578">
        <v>34879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15721212</v>
      </c>
      <c r="BO22" s="411"/>
      <c r="BP22" s="411"/>
      <c r="BQ22" s="411"/>
      <c r="BR22" s="411"/>
      <c r="BS22" s="411"/>
      <c r="BT22" s="411"/>
      <c r="BU22" s="412"/>
      <c r="BV22" s="410">
        <v>15880585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11723178</v>
      </c>
      <c r="BO23" s="448"/>
      <c r="BP23" s="448"/>
      <c r="BQ23" s="448"/>
      <c r="BR23" s="448"/>
      <c r="BS23" s="448"/>
      <c r="BT23" s="448"/>
      <c r="BU23" s="449"/>
      <c r="BV23" s="447">
        <v>11615373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169</v>
      </c>
      <c r="F24" s="477"/>
      <c r="G24" s="477"/>
      <c r="H24" s="477"/>
      <c r="I24" s="477"/>
      <c r="J24" s="477"/>
      <c r="K24" s="478"/>
      <c r="L24" s="498">
        <v>1</v>
      </c>
      <c r="M24" s="499"/>
      <c r="N24" s="499"/>
      <c r="O24" s="499"/>
      <c r="P24" s="541"/>
      <c r="Q24" s="498">
        <v>9110</v>
      </c>
      <c r="R24" s="499"/>
      <c r="S24" s="499"/>
      <c r="T24" s="499"/>
      <c r="U24" s="499"/>
      <c r="V24" s="541"/>
      <c r="W24" s="593"/>
      <c r="X24" s="594"/>
      <c r="Y24" s="595"/>
      <c r="Z24" s="497" t="s">
        <v>170</v>
      </c>
      <c r="AA24" s="477"/>
      <c r="AB24" s="477"/>
      <c r="AC24" s="477"/>
      <c r="AD24" s="477"/>
      <c r="AE24" s="477"/>
      <c r="AF24" s="477"/>
      <c r="AG24" s="478"/>
      <c r="AH24" s="498">
        <v>583</v>
      </c>
      <c r="AI24" s="499"/>
      <c r="AJ24" s="499"/>
      <c r="AK24" s="499"/>
      <c r="AL24" s="541"/>
      <c r="AM24" s="498">
        <v>1796806</v>
      </c>
      <c r="AN24" s="499"/>
      <c r="AO24" s="499"/>
      <c r="AP24" s="499"/>
      <c r="AQ24" s="499"/>
      <c r="AR24" s="541"/>
      <c r="AS24" s="498">
        <v>3082</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9763016</v>
      </c>
      <c r="BO24" s="448"/>
      <c r="BP24" s="448"/>
      <c r="BQ24" s="448"/>
      <c r="BR24" s="448"/>
      <c r="BS24" s="448"/>
      <c r="BT24" s="448"/>
      <c r="BU24" s="449"/>
      <c r="BV24" s="447">
        <v>10464278</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172</v>
      </c>
      <c r="F25" s="477"/>
      <c r="G25" s="477"/>
      <c r="H25" s="477"/>
      <c r="I25" s="477"/>
      <c r="J25" s="477"/>
      <c r="K25" s="478"/>
      <c r="L25" s="498">
        <v>1</v>
      </c>
      <c r="M25" s="499"/>
      <c r="N25" s="499"/>
      <c r="O25" s="499"/>
      <c r="P25" s="541"/>
      <c r="Q25" s="498">
        <v>7400</v>
      </c>
      <c r="R25" s="499"/>
      <c r="S25" s="499"/>
      <c r="T25" s="499"/>
      <c r="U25" s="499"/>
      <c r="V25" s="541"/>
      <c r="W25" s="593"/>
      <c r="X25" s="594"/>
      <c r="Y25" s="595"/>
      <c r="Z25" s="497" t="s">
        <v>173</v>
      </c>
      <c r="AA25" s="477"/>
      <c r="AB25" s="477"/>
      <c r="AC25" s="477"/>
      <c r="AD25" s="477"/>
      <c r="AE25" s="477"/>
      <c r="AF25" s="477"/>
      <c r="AG25" s="478"/>
      <c r="AH25" s="498">
        <v>128</v>
      </c>
      <c r="AI25" s="499"/>
      <c r="AJ25" s="499"/>
      <c r="AK25" s="499"/>
      <c r="AL25" s="541"/>
      <c r="AM25" s="498">
        <v>389888</v>
      </c>
      <c r="AN25" s="499"/>
      <c r="AO25" s="499"/>
      <c r="AP25" s="499"/>
      <c r="AQ25" s="499"/>
      <c r="AR25" s="541"/>
      <c r="AS25" s="498">
        <v>3046</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2751608</v>
      </c>
      <c r="BO25" s="411"/>
      <c r="BP25" s="411"/>
      <c r="BQ25" s="411"/>
      <c r="BR25" s="411"/>
      <c r="BS25" s="411"/>
      <c r="BT25" s="411"/>
      <c r="BU25" s="412"/>
      <c r="BV25" s="410">
        <v>2236667</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175</v>
      </c>
      <c r="F26" s="477"/>
      <c r="G26" s="477"/>
      <c r="H26" s="477"/>
      <c r="I26" s="477"/>
      <c r="J26" s="477"/>
      <c r="K26" s="478"/>
      <c r="L26" s="498">
        <v>1</v>
      </c>
      <c r="M26" s="499"/>
      <c r="N26" s="499"/>
      <c r="O26" s="499"/>
      <c r="P26" s="541"/>
      <c r="Q26" s="498">
        <v>6840</v>
      </c>
      <c r="R26" s="499"/>
      <c r="S26" s="499"/>
      <c r="T26" s="499"/>
      <c r="U26" s="499"/>
      <c r="V26" s="541"/>
      <c r="W26" s="593"/>
      <c r="X26" s="594"/>
      <c r="Y26" s="595"/>
      <c r="Z26" s="497" t="s">
        <v>176</v>
      </c>
      <c r="AA26" s="599"/>
      <c r="AB26" s="599"/>
      <c r="AC26" s="599"/>
      <c r="AD26" s="599"/>
      <c r="AE26" s="599"/>
      <c r="AF26" s="599"/>
      <c r="AG26" s="600"/>
      <c r="AH26" s="498">
        <v>30</v>
      </c>
      <c r="AI26" s="499"/>
      <c r="AJ26" s="499"/>
      <c r="AK26" s="499"/>
      <c r="AL26" s="541"/>
      <c r="AM26" s="498">
        <v>107520</v>
      </c>
      <c r="AN26" s="499"/>
      <c r="AO26" s="499"/>
      <c r="AP26" s="499"/>
      <c r="AQ26" s="499"/>
      <c r="AR26" s="541"/>
      <c r="AS26" s="498">
        <v>3584</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178</v>
      </c>
      <c r="BO26" s="448"/>
      <c r="BP26" s="448"/>
      <c r="BQ26" s="448"/>
      <c r="BR26" s="448"/>
      <c r="BS26" s="448"/>
      <c r="BT26" s="448"/>
      <c r="BU26" s="449"/>
      <c r="BV26" s="447" t="s">
        <v>178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179</v>
      </c>
      <c r="F27" s="477"/>
      <c r="G27" s="477"/>
      <c r="H27" s="477"/>
      <c r="I27" s="477"/>
      <c r="J27" s="477"/>
      <c r="K27" s="478"/>
      <c r="L27" s="498">
        <v>1</v>
      </c>
      <c r="M27" s="499"/>
      <c r="N27" s="499"/>
      <c r="O27" s="499"/>
      <c r="P27" s="541"/>
      <c r="Q27" s="498">
        <v>5300</v>
      </c>
      <c r="R27" s="499"/>
      <c r="S27" s="499"/>
      <c r="T27" s="499"/>
      <c r="U27" s="499"/>
      <c r="V27" s="541"/>
      <c r="W27" s="593"/>
      <c r="X27" s="594"/>
      <c r="Y27" s="595"/>
      <c r="Z27" s="497" t="s">
        <v>180</v>
      </c>
      <c r="AA27" s="477"/>
      <c r="AB27" s="477"/>
      <c r="AC27" s="477"/>
      <c r="AD27" s="477"/>
      <c r="AE27" s="477"/>
      <c r="AF27" s="477"/>
      <c r="AG27" s="478"/>
      <c r="AH27" s="498">
        <v>10</v>
      </c>
      <c r="AI27" s="499"/>
      <c r="AJ27" s="499"/>
      <c r="AK27" s="499"/>
      <c r="AL27" s="541"/>
      <c r="AM27" s="498">
        <v>38980</v>
      </c>
      <c r="AN27" s="499"/>
      <c r="AO27" s="499"/>
      <c r="AP27" s="499"/>
      <c r="AQ27" s="499"/>
      <c r="AR27" s="541"/>
      <c r="AS27" s="498">
        <v>3898</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t="s">
        <v>178</v>
      </c>
      <c r="BO27" s="567"/>
      <c r="BP27" s="567"/>
      <c r="BQ27" s="567"/>
      <c r="BR27" s="567"/>
      <c r="BS27" s="567"/>
      <c r="BT27" s="567"/>
      <c r="BU27" s="568"/>
      <c r="BV27" s="566" t="s">
        <v>182</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183</v>
      </c>
      <c r="F28" s="477"/>
      <c r="G28" s="477"/>
      <c r="H28" s="477"/>
      <c r="I28" s="477"/>
      <c r="J28" s="477"/>
      <c r="K28" s="478"/>
      <c r="L28" s="498">
        <v>1</v>
      </c>
      <c r="M28" s="499"/>
      <c r="N28" s="499"/>
      <c r="O28" s="499"/>
      <c r="P28" s="541"/>
      <c r="Q28" s="498">
        <v>4290</v>
      </c>
      <c r="R28" s="499"/>
      <c r="S28" s="499"/>
      <c r="T28" s="499"/>
      <c r="U28" s="499"/>
      <c r="V28" s="541"/>
      <c r="W28" s="593"/>
      <c r="X28" s="594"/>
      <c r="Y28" s="595"/>
      <c r="Z28" s="497" t="s">
        <v>184</v>
      </c>
      <c r="AA28" s="477"/>
      <c r="AB28" s="477"/>
      <c r="AC28" s="477"/>
      <c r="AD28" s="477"/>
      <c r="AE28" s="477"/>
      <c r="AF28" s="477"/>
      <c r="AG28" s="478"/>
      <c r="AH28" s="498" t="s">
        <v>137</v>
      </c>
      <c r="AI28" s="499"/>
      <c r="AJ28" s="499"/>
      <c r="AK28" s="499"/>
      <c r="AL28" s="541"/>
      <c r="AM28" s="498" t="s">
        <v>185</v>
      </c>
      <c r="AN28" s="499"/>
      <c r="AO28" s="499"/>
      <c r="AP28" s="499"/>
      <c r="AQ28" s="499"/>
      <c r="AR28" s="541"/>
      <c r="AS28" s="498" t="s">
        <v>137</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3141652</v>
      </c>
      <c r="BO28" s="411"/>
      <c r="BP28" s="411"/>
      <c r="BQ28" s="411"/>
      <c r="BR28" s="411"/>
      <c r="BS28" s="411"/>
      <c r="BT28" s="411"/>
      <c r="BU28" s="412"/>
      <c r="BV28" s="410">
        <v>2226711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18</v>
      </c>
      <c r="M29" s="499"/>
      <c r="N29" s="499"/>
      <c r="O29" s="499"/>
      <c r="P29" s="541"/>
      <c r="Q29" s="498">
        <v>3980</v>
      </c>
      <c r="R29" s="499"/>
      <c r="S29" s="499"/>
      <c r="T29" s="499"/>
      <c r="U29" s="499"/>
      <c r="V29" s="541"/>
      <c r="W29" s="596"/>
      <c r="X29" s="597"/>
      <c r="Y29" s="598"/>
      <c r="Z29" s="497" t="s">
        <v>188</v>
      </c>
      <c r="AA29" s="477"/>
      <c r="AB29" s="477"/>
      <c r="AC29" s="477"/>
      <c r="AD29" s="477"/>
      <c r="AE29" s="477"/>
      <c r="AF29" s="477"/>
      <c r="AG29" s="478"/>
      <c r="AH29" s="498">
        <v>593</v>
      </c>
      <c r="AI29" s="499"/>
      <c r="AJ29" s="499"/>
      <c r="AK29" s="499"/>
      <c r="AL29" s="541"/>
      <c r="AM29" s="498">
        <v>1835786</v>
      </c>
      <c r="AN29" s="499"/>
      <c r="AO29" s="499"/>
      <c r="AP29" s="499"/>
      <c r="AQ29" s="499"/>
      <c r="AR29" s="541"/>
      <c r="AS29" s="498">
        <v>3096</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t="s">
        <v>137</v>
      </c>
      <c r="BO29" s="448"/>
      <c r="BP29" s="448"/>
      <c r="BQ29" s="448"/>
      <c r="BR29" s="448"/>
      <c r="BS29" s="448"/>
      <c r="BT29" s="448"/>
      <c r="BU29" s="449"/>
      <c r="BV29" s="447" t="s">
        <v>182</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100.8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2257451</v>
      </c>
      <c r="BO30" s="567"/>
      <c r="BP30" s="567"/>
      <c r="BQ30" s="567"/>
      <c r="BR30" s="567"/>
      <c r="BS30" s="567"/>
      <c r="BT30" s="567"/>
      <c r="BU30" s="568"/>
      <c r="BV30" s="566">
        <v>909963</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200</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204</v>
      </c>
      <c r="CP33" s="471"/>
      <c r="CQ33" s="436" t="s">
        <v>205</v>
      </c>
      <c r="CR33" s="436"/>
      <c r="CS33" s="436"/>
      <c r="CT33" s="436"/>
      <c r="CU33" s="436"/>
      <c r="CV33" s="436"/>
      <c r="CW33" s="436"/>
      <c r="CX33" s="436"/>
      <c r="CY33" s="436"/>
      <c r="CZ33" s="436"/>
      <c r="DA33" s="436"/>
      <c r="DB33" s="436"/>
      <c r="DC33" s="436"/>
      <c r="DD33" s="436"/>
      <c r="DE33" s="436"/>
      <c r="DF33" s="203"/>
      <c r="DG33" s="636" t="s">
        <v>206</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公共下水道事業会計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6</v>
      </c>
      <c r="BX34" s="637"/>
      <c r="BY34" s="638" t="str">
        <f>IF('各会計、関係団体の財政状況及び健全化判断比率'!B68="","",'各会計、関係団体の財政状況及び健全化判断比率'!B68)</f>
        <v>広域大和斎場組合（広域大和斎場組合予算）</v>
      </c>
      <c r="BZ34" s="638"/>
      <c r="CA34" s="638"/>
      <c r="CB34" s="638"/>
      <c r="CC34" s="638"/>
      <c r="CD34" s="638"/>
      <c r="CE34" s="638"/>
      <c r="CF34" s="638"/>
      <c r="CG34" s="638"/>
      <c r="CH34" s="638"/>
      <c r="CI34" s="638"/>
      <c r="CJ34" s="638"/>
      <c r="CK34" s="638"/>
      <c r="CL34" s="638"/>
      <c r="CM34" s="638"/>
      <c r="CN34" s="178"/>
      <c r="CO34" s="637">
        <f>IF(CQ34="","",MAX(C34:D43,U34:V43,AM34:AN43,BE34:BF43,BW34:BX43)+1)</f>
        <v>10</v>
      </c>
      <c r="CP34" s="637"/>
      <c r="CQ34" s="638" t="str">
        <f>IF('各会計、関係団体の財政状況及び健全化判断比率'!BS7="","",'各会計、関係団体の財政状況及び健全化判断比率'!BS7)</f>
        <v>綾瀬市土地開発公社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7</v>
      </c>
      <c r="BX35" s="637"/>
      <c r="BY35" s="638" t="str">
        <f>IF('各会計、関係団体の財政状況及び健全化判断比率'!B69="","",'各会計、関係団体の財政状況及び健全化判断比率'!B69)</f>
        <v>高座清掃施設組合(一般会計)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8</v>
      </c>
      <c r="BX36" s="637"/>
      <c r="BY36" s="638" t="str">
        <f>IF('各会計、関係団体の財政状況及び健全化判断比率'!B70="","",'各会計、関係団体の財政状況及び健全化判断比率'!B70)</f>
        <v>神奈川県後期高齢者医療広域連合（一般会計）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9</v>
      </c>
      <c r="BX37" s="637"/>
      <c r="BY37" s="638" t="str">
        <f>IF('各会計、関係団体の財政状況及び健全化判断比率'!B71="","",'各会計、関係団体の財政状況及び健全化判断比率'!B71)</f>
        <v>神奈川県後期高齢者医療広域連合（後期高齢者医療特別会計）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640" t="s">
        <v>208</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209</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210</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211</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212</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213</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214</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600</v>
      </c>
    </row>
    <row r="54" spans="5:113" x14ac:dyDescent="0.2"/>
    <row r="55" spans="5:113" x14ac:dyDescent="0.2"/>
    <row r="56" spans="5:113" x14ac:dyDescent="0.2"/>
  </sheetData>
  <sheetProtection algorithmName="SHA-512" hashValue="ASOH7ZrkSaMILcKMv9hUaJSscKI9KbBLS0Ni7T2jTmYgsYAZUh2K7YPTENFmvqglldUVoxN+1i+DHOdMN0n80w==" saltValue="Pb7vmJrAayvoZA5oMP88b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16" t="s">
        <v>575</v>
      </c>
      <c r="D34" s="1216"/>
      <c r="E34" s="1217"/>
      <c r="F34" s="32">
        <v>5.85</v>
      </c>
      <c r="G34" s="33">
        <v>5.08</v>
      </c>
      <c r="H34" s="33">
        <v>5.24</v>
      </c>
      <c r="I34" s="33">
        <v>6.79</v>
      </c>
      <c r="J34" s="34">
        <v>17.09</v>
      </c>
      <c r="K34" s="22"/>
      <c r="L34" s="22"/>
      <c r="M34" s="22"/>
      <c r="N34" s="22"/>
      <c r="O34" s="22"/>
      <c r="P34" s="22"/>
    </row>
    <row r="35" spans="1:16" ht="39" customHeight="1" x14ac:dyDescent="0.2">
      <c r="A35" s="22"/>
      <c r="B35" s="35"/>
      <c r="C35" s="1210" t="s">
        <v>576</v>
      </c>
      <c r="D35" s="1211"/>
      <c r="E35" s="1212"/>
      <c r="F35" s="36" t="s">
        <v>528</v>
      </c>
      <c r="G35" s="37" t="s">
        <v>528</v>
      </c>
      <c r="H35" s="37" t="s">
        <v>528</v>
      </c>
      <c r="I35" s="37">
        <v>0.13</v>
      </c>
      <c r="J35" s="38">
        <v>1.97</v>
      </c>
      <c r="K35" s="22"/>
      <c r="L35" s="22"/>
      <c r="M35" s="22"/>
      <c r="N35" s="22"/>
      <c r="O35" s="22"/>
      <c r="P35" s="22"/>
    </row>
    <row r="36" spans="1:16" ht="39" customHeight="1" x14ac:dyDescent="0.2">
      <c r="A36" s="22"/>
      <c r="B36" s="35"/>
      <c r="C36" s="1210" t="s">
        <v>577</v>
      </c>
      <c r="D36" s="1211"/>
      <c r="E36" s="1212"/>
      <c r="F36" s="36">
        <v>0.57999999999999996</v>
      </c>
      <c r="G36" s="37">
        <v>0.62</v>
      </c>
      <c r="H36" s="37">
        <v>0.37</v>
      </c>
      <c r="I36" s="37">
        <v>0.51</v>
      </c>
      <c r="J36" s="38">
        <v>0.66</v>
      </c>
      <c r="K36" s="22"/>
      <c r="L36" s="22"/>
      <c r="M36" s="22"/>
      <c r="N36" s="22"/>
      <c r="O36" s="22"/>
      <c r="P36" s="22"/>
    </row>
    <row r="37" spans="1:16" ht="39" customHeight="1" x14ac:dyDescent="0.2">
      <c r="A37" s="22"/>
      <c r="B37" s="35"/>
      <c r="C37" s="1210" t="s">
        <v>578</v>
      </c>
      <c r="D37" s="1211"/>
      <c r="E37" s="1212"/>
      <c r="F37" s="36">
        <v>0.09</v>
      </c>
      <c r="G37" s="37">
        <v>0</v>
      </c>
      <c r="H37" s="37">
        <v>0.04</v>
      </c>
      <c r="I37" s="37">
        <v>0.09</v>
      </c>
      <c r="J37" s="38">
        <v>0.15</v>
      </c>
      <c r="K37" s="22"/>
      <c r="L37" s="22"/>
      <c r="M37" s="22"/>
      <c r="N37" s="22"/>
      <c r="O37" s="22"/>
      <c r="P37" s="22"/>
    </row>
    <row r="38" spans="1:16" ht="39" customHeight="1" x14ac:dyDescent="0.2">
      <c r="A38" s="22"/>
      <c r="B38" s="35"/>
      <c r="C38" s="1210" t="s">
        <v>579</v>
      </c>
      <c r="D38" s="1211"/>
      <c r="E38" s="1212"/>
      <c r="F38" s="36">
        <v>0.81</v>
      </c>
      <c r="G38" s="37">
        <v>0.06</v>
      </c>
      <c r="H38" s="37">
        <v>0.06</v>
      </c>
      <c r="I38" s="37">
        <v>0.14000000000000001</v>
      </c>
      <c r="J38" s="38">
        <v>0.05</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580</v>
      </c>
      <c r="D42" s="1211"/>
      <c r="E42" s="1212"/>
      <c r="F42" s="36" t="s">
        <v>528</v>
      </c>
      <c r="G42" s="37" t="s">
        <v>528</v>
      </c>
      <c r="H42" s="37" t="s">
        <v>581</v>
      </c>
      <c r="I42" s="37" t="s">
        <v>528</v>
      </c>
      <c r="J42" s="38" t="s">
        <v>528</v>
      </c>
      <c r="K42" s="22"/>
      <c r="L42" s="22"/>
      <c r="M42" s="22"/>
      <c r="N42" s="22"/>
      <c r="O42" s="22"/>
      <c r="P42" s="22"/>
    </row>
    <row r="43" spans="1:16" ht="39" customHeight="1" thickBot="1" x14ac:dyDescent="0.25">
      <c r="A43" s="22"/>
      <c r="B43" s="40"/>
      <c r="C43" s="1213" t="s">
        <v>582</v>
      </c>
      <c r="D43" s="1214"/>
      <c r="E43" s="1215"/>
      <c r="F43" s="41">
        <v>0.09</v>
      </c>
      <c r="G43" s="42">
        <v>0.09</v>
      </c>
      <c r="H43" s="42">
        <v>0.35</v>
      </c>
      <c r="I43" s="42">
        <v>0</v>
      </c>
      <c r="J43" s="43" t="s">
        <v>528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2TjZiVg5Tl658dd0hM/WXRFRgPanA5ZD2HgK70NcfJ96HgKe2/yRSettmDuU8sFcbcf3iV4UPvJa/nS19UpyA==" saltValue="wx1pB4Ac7NkV/mRFewZW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5546875" style="49" customWidth="1"/>
    <col min="2" max="3" width="10.6640625" style="49" customWidth="1"/>
    <col min="4" max="4" width="10" style="49" customWidth="1"/>
    <col min="5" max="10" width="11" style="49" customWidth="1"/>
    <col min="11" max="15" width="13.3320312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1895</v>
      </c>
      <c r="L45" s="60">
        <v>1957</v>
      </c>
      <c r="M45" s="60">
        <v>2009</v>
      </c>
      <c r="N45" s="60">
        <v>2018</v>
      </c>
      <c r="O45" s="61">
        <v>2001</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528</v>
      </c>
      <c r="L46" s="64" t="s">
        <v>528</v>
      </c>
      <c r="M46" s="64" t="s">
        <v>528</v>
      </c>
      <c r="N46" s="64" t="s">
        <v>528</v>
      </c>
      <c r="O46" s="65" t="s">
        <v>528</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528</v>
      </c>
      <c r="L47" s="64" t="s">
        <v>528</v>
      </c>
      <c r="M47" s="64" t="s">
        <v>528</v>
      </c>
      <c r="N47" s="64" t="s">
        <v>528</v>
      </c>
      <c r="O47" s="65" t="s">
        <v>528</v>
      </c>
      <c r="P47" s="48"/>
      <c r="Q47" s="48"/>
      <c r="R47" s="48"/>
      <c r="S47" s="48"/>
      <c r="T47" s="48"/>
      <c r="U47" s="48"/>
    </row>
    <row r="48" spans="1:21" ht="30.75" customHeight="1" x14ac:dyDescent="0.2">
      <c r="A48" s="48"/>
      <c r="B48" s="1220"/>
      <c r="C48" s="1221"/>
      <c r="D48" s="62"/>
      <c r="E48" s="1226" t="s">
        <v>15</v>
      </c>
      <c r="F48" s="1226"/>
      <c r="G48" s="1226"/>
      <c r="H48" s="1226"/>
      <c r="I48" s="1226"/>
      <c r="J48" s="1227"/>
      <c r="K48" s="63">
        <v>1203</v>
      </c>
      <c r="L48" s="64">
        <v>1202</v>
      </c>
      <c r="M48" s="64">
        <v>1166</v>
      </c>
      <c r="N48" s="64">
        <v>681</v>
      </c>
      <c r="O48" s="65">
        <v>827</v>
      </c>
      <c r="P48" s="48"/>
      <c r="Q48" s="48"/>
      <c r="R48" s="48"/>
      <c r="S48" s="48"/>
      <c r="T48" s="48"/>
      <c r="U48" s="48"/>
    </row>
    <row r="49" spans="1:21" ht="30.75" customHeight="1" x14ac:dyDescent="0.2">
      <c r="A49" s="48"/>
      <c r="B49" s="1220"/>
      <c r="C49" s="1221"/>
      <c r="D49" s="62"/>
      <c r="E49" s="1226" t="s">
        <v>16</v>
      </c>
      <c r="F49" s="1226"/>
      <c r="G49" s="1226"/>
      <c r="H49" s="1226"/>
      <c r="I49" s="1226"/>
      <c r="J49" s="1227"/>
      <c r="K49" s="63">
        <v>0</v>
      </c>
      <c r="L49" s="64">
        <v>19</v>
      </c>
      <c r="M49" s="64">
        <v>45</v>
      </c>
      <c r="N49" s="64">
        <v>97</v>
      </c>
      <c r="O49" s="65">
        <v>175</v>
      </c>
      <c r="P49" s="48"/>
      <c r="Q49" s="48"/>
      <c r="R49" s="48"/>
      <c r="S49" s="48"/>
      <c r="T49" s="48"/>
      <c r="U49" s="48"/>
    </row>
    <row r="50" spans="1:21" ht="30.75" customHeight="1" x14ac:dyDescent="0.2">
      <c r="A50" s="48"/>
      <c r="B50" s="1220"/>
      <c r="C50" s="1221"/>
      <c r="D50" s="62"/>
      <c r="E50" s="1226" t="s">
        <v>17</v>
      </c>
      <c r="F50" s="1226"/>
      <c r="G50" s="1226"/>
      <c r="H50" s="1226"/>
      <c r="I50" s="1226"/>
      <c r="J50" s="1227"/>
      <c r="K50" s="63">
        <v>661</v>
      </c>
      <c r="L50" s="64">
        <v>159</v>
      </c>
      <c r="M50" s="64">
        <v>3</v>
      </c>
      <c r="N50" s="64">
        <v>333</v>
      </c>
      <c r="O50" s="65">
        <v>95</v>
      </c>
      <c r="P50" s="48"/>
      <c r="Q50" s="48"/>
      <c r="R50" s="48"/>
      <c r="S50" s="48"/>
      <c r="T50" s="48"/>
      <c r="U50" s="48"/>
    </row>
    <row r="51" spans="1:21" ht="30.75" customHeight="1" x14ac:dyDescent="0.2">
      <c r="A51" s="48"/>
      <c r="B51" s="1222"/>
      <c r="C51" s="1223"/>
      <c r="D51" s="66"/>
      <c r="E51" s="1226" t="s">
        <v>18</v>
      </c>
      <c r="F51" s="1226"/>
      <c r="G51" s="1226"/>
      <c r="H51" s="1226"/>
      <c r="I51" s="1226"/>
      <c r="J51" s="1227"/>
      <c r="K51" s="63">
        <v>0</v>
      </c>
      <c r="L51" s="64" t="s">
        <v>528</v>
      </c>
      <c r="M51" s="64" t="s">
        <v>528</v>
      </c>
      <c r="N51" s="64" t="s">
        <v>528</v>
      </c>
      <c r="O51" s="65" t="s">
        <v>528</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2375</v>
      </c>
      <c r="L52" s="64">
        <v>2382</v>
      </c>
      <c r="M52" s="64">
        <v>2368</v>
      </c>
      <c r="N52" s="64">
        <v>2448</v>
      </c>
      <c r="O52" s="65">
        <v>2532</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1384</v>
      </c>
      <c r="L53" s="69">
        <v>955</v>
      </c>
      <c r="M53" s="69">
        <v>855</v>
      </c>
      <c r="N53" s="69">
        <v>681</v>
      </c>
      <c r="O53" s="70">
        <v>566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5">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DRN467Qyae8Ctax1cQDWCGhe5ATKblwsyqZucCCQI3l6il0ZEvpBZ8uOtx7NISS7d0zEPg6mtritCfM04zplg==" saltValue="TC+3+1dJCJSSQhKX3wrz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5546875" style="93" customWidth="1"/>
    <col min="2" max="3" width="12.5546875" style="93" customWidth="1"/>
    <col min="4" max="4" width="11.5546875" style="93" customWidth="1"/>
    <col min="5" max="8" width="10.44140625" style="93" customWidth="1"/>
    <col min="9" max="13" width="16.44140625" style="93" customWidth="1"/>
    <col min="14" max="19" width="12.554687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569</v>
      </c>
      <c r="J40" s="100" t="s">
        <v>570</v>
      </c>
      <c r="K40" s="100" t="s">
        <v>571</v>
      </c>
      <c r="L40" s="100" t="s">
        <v>572</v>
      </c>
      <c r="M40" s="101" t="s">
        <v>573</v>
      </c>
    </row>
    <row r="41" spans="2:13" ht="27.75" customHeight="1" x14ac:dyDescent="0.2">
      <c r="B41" s="1244" t="s">
        <v>30</v>
      </c>
      <c r="C41" s="1245"/>
      <c r="D41" s="102"/>
      <c r="E41" s="1250" t="s">
        <v>31</v>
      </c>
      <c r="F41" s="1250"/>
      <c r="G41" s="1250"/>
      <c r="H41" s="1251"/>
      <c r="I41" s="351">
        <v>16687</v>
      </c>
      <c r="J41" s="352">
        <v>16694</v>
      </c>
      <c r="K41" s="352">
        <v>16801</v>
      </c>
      <c r="L41" s="352">
        <v>15881</v>
      </c>
      <c r="M41" s="353">
        <v>15721</v>
      </c>
    </row>
    <row r="42" spans="2:13" ht="27.75" customHeight="1" x14ac:dyDescent="0.2">
      <c r="B42" s="1246"/>
      <c r="C42" s="1247"/>
      <c r="D42" s="103"/>
      <c r="E42" s="1252" t="s">
        <v>32</v>
      </c>
      <c r="F42" s="1252"/>
      <c r="G42" s="1252"/>
      <c r="H42" s="1253"/>
      <c r="I42" s="354">
        <v>1017</v>
      </c>
      <c r="J42" s="355">
        <v>591</v>
      </c>
      <c r="K42" s="355">
        <v>420</v>
      </c>
      <c r="L42" s="355">
        <v>452</v>
      </c>
      <c r="M42" s="356">
        <v>152</v>
      </c>
    </row>
    <row r="43" spans="2:13" ht="27.75" customHeight="1" x14ac:dyDescent="0.2">
      <c r="B43" s="1246"/>
      <c r="C43" s="1247"/>
      <c r="D43" s="103"/>
      <c r="E43" s="1252" t="s">
        <v>33</v>
      </c>
      <c r="F43" s="1252"/>
      <c r="G43" s="1252"/>
      <c r="H43" s="1253"/>
      <c r="I43" s="354">
        <v>9523</v>
      </c>
      <c r="J43" s="355">
        <v>8745</v>
      </c>
      <c r="K43" s="355">
        <v>8062</v>
      </c>
      <c r="L43" s="355">
        <v>6177</v>
      </c>
      <c r="M43" s="356">
        <v>4987</v>
      </c>
    </row>
    <row r="44" spans="2:13" ht="27.75" customHeight="1" x14ac:dyDescent="0.2">
      <c r="B44" s="1246"/>
      <c r="C44" s="1247"/>
      <c r="D44" s="103"/>
      <c r="E44" s="1252" t="s">
        <v>34</v>
      </c>
      <c r="F44" s="1252"/>
      <c r="G44" s="1252"/>
      <c r="H44" s="1253"/>
      <c r="I44" s="354">
        <v>1869</v>
      </c>
      <c r="J44" s="355">
        <v>3479</v>
      </c>
      <c r="K44" s="355">
        <v>3484</v>
      </c>
      <c r="L44" s="355">
        <v>3460</v>
      </c>
      <c r="M44" s="356">
        <v>3395</v>
      </c>
    </row>
    <row r="45" spans="2:13" ht="27.75" customHeight="1" x14ac:dyDescent="0.2">
      <c r="B45" s="1246"/>
      <c r="C45" s="1247"/>
      <c r="D45" s="103"/>
      <c r="E45" s="1252" t="s">
        <v>35</v>
      </c>
      <c r="F45" s="1252"/>
      <c r="G45" s="1252"/>
      <c r="H45" s="1253"/>
      <c r="I45" s="354">
        <v>5432</v>
      </c>
      <c r="J45" s="355">
        <v>5148</v>
      </c>
      <c r="K45" s="355">
        <v>5025</v>
      </c>
      <c r="L45" s="355">
        <v>4949</v>
      </c>
      <c r="M45" s="356">
        <v>4762</v>
      </c>
    </row>
    <row r="46" spans="2:13" ht="27.75" customHeight="1" x14ac:dyDescent="0.2">
      <c r="B46" s="1246"/>
      <c r="C46" s="1247"/>
      <c r="D46" s="104"/>
      <c r="E46" s="1252" t="s">
        <v>36</v>
      </c>
      <c r="F46" s="1252"/>
      <c r="G46" s="1252"/>
      <c r="H46" s="1253"/>
      <c r="I46" s="354" t="s">
        <v>528</v>
      </c>
      <c r="J46" s="355" t="s">
        <v>528</v>
      </c>
      <c r="K46" s="355" t="s">
        <v>528</v>
      </c>
      <c r="L46" s="355" t="s">
        <v>528</v>
      </c>
      <c r="M46" s="356" t="s">
        <v>528</v>
      </c>
    </row>
    <row r="47" spans="2:13" ht="27.75" customHeight="1" x14ac:dyDescent="0.2">
      <c r="B47" s="1246"/>
      <c r="C47" s="1247"/>
      <c r="D47" s="105"/>
      <c r="E47" s="1254" t="s">
        <v>37</v>
      </c>
      <c r="F47" s="1255"/>
      <c r="G47" s="1255"/>
      <c r="H47" s="1256"/>
      <c r="I47" s="354" t="s">
        <v>528</v>
      </c>
      <c r="J47" s="355" t="s">
        <v>528</v>
      </c>
      <c r="K47" s="355" t="s">
        <v>528</v>
      </c>
      <c r="L47" s="355" t="s">
        <v>528</v>
      </c>
      <c r="M47" s="356" t="s">
        <v>528</v>
      </c>
    </row>
    <row r="48" spans="2:13" ht="27.75" customHeight="1" x14ac:dyDescent="0.2">
      <c r="B48" s="1246"/>
      <c r="C48" s="1247"/>
      <c r="D48" s="103"/>
      <c r="E48" s="1252" t="s">
        <v>38</v>
      </c>
      <c r="F48" s="1252"/>
      <c r="G48" s="1252"/>
      <c r="H48" s="1253"/>
      <c r="I48" s="354" t="s">
        <v>528</v>
      </c>
      <c r="J48" s="355" t="s">
        <v>528</v>
      </c>
      <c r="K48" s="355" t="s">
        <v>528</v>
      </c>
      <c r="L48" s="355" t="s">
        <v>528</v>
      </c>
      <c r="M48" s="356" t="s">
        <v>528</v>
      </c>
    </row>
    <row r="49" spans="2:13" ht="27.75" customHeight="1" x14ac:dyDescent="0.2">
      <c r="B49" s="1248"/>
      <c r="C49" s="1249"/>
      <c r="D49" s="103"/>
      <c r="E49" s="1252" t="s">
        <v>39</v>
      </c>
      <c r="F49" s="1252"/>
      <c r="G49" s="1252"/>
      <c r="H49" s="1253"/>
      <c r="I49" s="354" t="s">
        <v>528</v>
      </c>
      <c r="J49" s="355" t="s">
        <v>528</v>
      </c>
      <c r="K49" s="355" t="s">
        <v>528</v>
      </c>
      <c r="L49" s="355" t="s">
        <v>528</v>
      </c>
      <c r="M49" s="356" t="s">
        <v>528</v>
      </c>
    </row>
    <row r="50" spans="2:13" ht="27.75" customHeight="1" x14ac:dyDescent="0.2">
      <c r="B50" s="1257" t="s">
        <v>40</v>
      </c>
      <c r="C50" s="1258"/>
      <c r="D50" s="106"/>
      <c r="E50" s="1252" t="s">
        <v>41</v>
      </c>
      <c r="F50" s="1252"/>
      <c r="G50" s="1252"/>
      <c r="H50" s="1253"/>
      <c r="I50" s="354">
        <v>2551</v>
      </c>
      <c r="J50" s="355">
        <v>2629</v>
      </c>
      <c r="K50" s="355">
        <v>3280</v>
      </c>
      <c r="L50" s="355">
        <v>3571</v>
      </c>
      <c r="M50" s="356">
        <v>5853</v>
      </c>
    </row>
    <row r="51" spans="2:13" ht="27.75" customHeight="1" x14ac:dyDescent="0.2">
      <c r="B51" s="1246"/>
      <c r="C51" s="1247"/>
      <c r="D51" s="103"/>
      <c r="E51" s="1252" t="s">
        <v>42</v>
      </c>
      <c r="F51" s="1252"/>
      <c r="G51" s="1252"/>
      <c r="H51" s="1253"/>
      <c r="I51" s="354">
        <v>2606</v>
      </c>
      <c r="J51" s="355">
        <v>2423</v>
      </c>
      <c r="K51" s="355">
        <v>2305</v>
      </c>
      <c r="L51" s="355">
        <v>2443</v>
      </c>
      <c r="M51" s="356">
        <v>1758</v>
      </c>
    </row>
    <row r="52" spans="2:13" ht="27.75" customHeight="1" x14ac:dyDescent="0.2">
      <c r="B52" s="1248"/>
      <c r="C52" s="1249"/>
      <c r="D52" s="103"/>
      <c r="E52" s="1252" t="s">
        <v>43</v>
      </c>
      <c r="F52" s="1252"/>
      <c r="G52" s="1252"/>
      <c r="H52" s="1253"/>
      <c r="I52" s="354">
        <v>21944</v>
      </c>
      <c r="J52" s="355">
        <v>21725</v>
      </c>
      <c r="K52" s="355">
        <v>21217</v>
      </c>
      <c r="L52" s="355">
        <v>20671</v>
      </c>
      <c r="M52" s="356">
        <v>20119</v>
      </c>
    </row>
    <row r="53" spans="2:13" ht="27.75" customHeight="1" thickBot="1" x14ac:dyDescent="0.25">
      <c r="B53" s="1259" t="s">
        <v>44</v>
      </c>
      <c r="C53" s="1260"/>
      <c r="D53" s="107"/>
      <c r="E53" s="1261" t="s">
        <v>45</v>
      </c>
      <c r="F53" s="1261"/>
      <c r="G53" s="1261"/>
      <c r="H53" s="1262"/>
      <c r="I53" s="357">
        <v>7426</v>
      </c>
      <c r="J53" s="358">
        <v>7880</v>
      </c>
      <c r="K53" s="358">
        <v>6989</v>
      </c>
      <c r="L53" s="358">
        <v>4233</v>
      </c>
      <c r="M53" s="359">
        <v>1286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VV/lFKdT2uJA4Vbin66tGR2WPPCSh+v7TivWLvS22xViJBk4rFxCo9gmSIo2YcrUtq8kHxf5yYX2k4bGLfwY3A==" saltValue="rT7H9Ou6xaAxpZp4IBQh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33203125" style="1" customWidth="1"/>
    <col min="2" max="2" width="16.44140625" style="1" customWidth="1"/>
    <col min="3" max="5" width="26.33203125" style="1" customWidth="1"/>
    <col min="6" max="8" width="24.33203125" style="1" customWidth="1"/>
    <col min="9" max="14" width="26" style="1" customWidth="1"/>
    <col min="15" max="15" width="6.33203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571</v>
      </c>
      <c r="G54" s="116" t="s">
        <v>572</v>
      </c>
      <c r="H54" s="117" t="s">
        <v>573</v>
      </c>
    </row>
    <row r="55" spans="2:8" ht="52.5" customHeight="1" x14ac:dyDescent="0.2">
      <c r="B55" s="118"/>
      <c r="C55" s="1271" t="s">
        <v>48</v>
      </c>
      <c r="D55" s="1271"/>
      <c r="E55" s="1272"/>
      <c r="F55" s="119">
        <v>2055</v>
      </c>
      <c r="G55" s="119">
        <v>2227</v>
      </c>
      <c r="H55" s="120">
        <v>3142</v>
      </c>
    </row>
    <row r="56" spans="2:8" ht="52.5" customHeight="1" x14ac:dyDescent="0.2">
      <c r="B56" s="121"/>
      <c r="C56" s="1273" t="s">
        <v>49</v>
      </c>
      <c r="D56" s="1273"/>
      <c r="E56" s="1274"/>
      <c r="F56" s="122" t="s">
        <v>528</v>
      </c>
      <c r="G56" s="122" t="s">
        <v>528</v>
      </c>
      <c r="H56" s="123" t="s">
        <v>528</v>
      </c>
    </row>
    <row r="57" spans="2:8" ht="53.25" customHeight="1" x14ac:dyDescent="0.2">
      <c r="B57" s="121"/>
      <c r="C57" s="1275" t="s">
        <v>50</v>
      </c>
      <c r="D57" s="1275"/>
      <c r="E57" s="1276"/>
      <c r="F57" s="124">
        <v>767</v>
      </c>
      <c r="G57" s="124">
        <v>910</v>
      </c>
      <c r="H57" s="125">
        <v>2257</v>
      </c>
    </row>
    <row r="58" spans="2:8" ht="45.75" customHeight="1" x14ac:dyDescent="0.2">
      <c r="B58" s="126"/>
      <c r="C58" s="1263" t="s">
        <v>597</v>
      </c>
      <c r="D58" s="1264"/>
      <c r="E58" s="1265"/>
      <c r="F58" s="127">
        <v>0</v>
      </c>
      <c r="G58" s="127">
        <v>150</v>
      </c>
      <c r="H58" s="128">
        <v>1450</v>
      </c>
    </row>
    <row r="59" spans="2:8" ht="45.75" customHeight="1" x14ac:dyDescent="0.2">
      <c r="B59" s="126"/>
      <c r="C59" s="1263" t="s">
        <v>593</v>
      </c>
      <c r="D59" s="1264"/>
      <c r="E59" s="1265"/>
      <c r="F59" s="127">
        <v>516</v>
      </c>
      <c r="G59" s="127">
        <v>540</v>
      </c>
      <c r="H59" s="128">
        <v>503</v>
      </c>
    </row>
    <row r="60" spans="2:8" ht="45.75" customHeight="1" x14ac:dyDescent="0.2">
      <c r="B60" s="126"/>
      <c r="C60" s="1263" t="s">
        <v>594</v>
      </c>
      <c r="D60" s="1264"/>
      <c r="E60" s="1265"/>
      <c r="F60" s="127">
        <v>153</v>
      </c>
      <c r="G60" s="127">
        <v>99</v>
      </c>
      <c r="H60" s="128">
        <v>180</v>
      </c>
    </row>
    <row r="61" spans="2:8" ht="45.75" customHeight="1" x14ac:dyDescent="0.2">
      <c r="B61" s="126"/>
      <c r="C61" s="1263" t="s">
        <v>595</v>
      </c>
      <c r="D61" s="1264"/>
      <c r="E61" s="1265"/>
      <c r="F61" s="127">
        <v>55</v>
      </c>
      <c r="G61" s="127">
        <v>66</v>
      </c>
      <c r="H61" s="128">
        <v>75</v>
      </c>
    </row>
    <row r="62" spans="2:8" ht="45.75" customHeight="1" thickBot="1" x14ac:dyDescent="0.25">
      <c r="B62" s="129"/>
      <c r="C62" s="1266" t="s">
        <v>596</v>
      </c>
      <c r="D62" s="1267"/>
      <c r="E62" s="1268"/>
      <c r="F62" s="130">
        <v>25</v>
      </c>
      <c r="G62" s="130">
        <v>25</v>
      </c>
      <c r="H62" s="131">
        <v>22</v>
      </c>
    </row>
    <row r="63" spans="2:8" ht="52.5" customHeight="1" thickBot="1" x14ac:dyDescent="0.25">
      <c r="B63" s="132"/>
      <c r="C63" s="1269" t="s">
        <v>51</v>
      </c>
      <c r="D63" s="1269"/>
      <c r="E63" s="1270"/>
      <c r="F63" s="133">
        <v>2823</v>
      </c>
      <c r="G63" s="133">
        <v>3137</v>
      </c>
      <c r="H63" s="134">
        <v>5399</v>
      </c>
    </row>
    <row r="64" spans="2:8" ht="13.2" x14ac:dyDescent="0.2"/>
  </sheetData>
  <sheetProtection algorithmName="SHA-512" hashValue="80zBhElW75HuaZoj3io3UTRoFMChHNPyEDvgOwMAXw4vDBYGs9QBlp5E5gmBdJxhMQhpVfoheEcb4xVsrYEpZQ==" saltValue="AEg17q0FRoPPtG4Mqh2p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44140625" style="370" customWidth="1"/>
    <col min="2" max="107" width="2.44140625" style="370" customWidth="1"/>
    <col min="108" max="108" width="6.109375" style="377" customWidth="1"/>
    <col min="109" max="109" width="5.88671875" style="376" customWidth="1"/>
    <col min="110" max="16384" width="8.554687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610</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603</v>
      </c>
    </row>
    <row r="50" spans="1:109" ht="13.2" x14ac:dyDescent="0.2">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569</v>
      </c>
      <c r="BQ50" s="1283"/>
      <c r="BR50" s="1283"/>
      <c r="BS50" s="1283"/>
      <c r="BT50" s="1283"/>
      <c r="BU50" s="1283"/>
      <c r="BV50" s="1283"/>
      <c r="BW50" s="1283"/>
      <c r="BX50" s="1283" t="s">
        <v>570</v>
      </c>
      <c r="BY50" s="1283"/>
      <c r="BZ50" s="1283"/>
      <c r="CA50" s="1283"/>
      <c r="CB50" s="1283"/>
      <c r="CC50" s="1283"/>
      <c r="CD50" s="1283"/>
      <c r="CE50" s="1283"/>
      <c r="CF50" s="1283" t="s">
        <v>571</v>
      </c>
      <c r="CG50" s="1283"/>
      <c r="CH50" s="1283"/>
      <c r="CI50" s="1283"/>
      <c r="CJ50" s="1283"/>
      <c r="CK50" s="1283"/>
      <c r="CL50" s="1283"/>
      <c r="CM50" s="1283"/>
      <c r="CN50" s="1283" t="s">
        <v>572</v>
      </c>
      <c r="CO50" s="1283"/>
      <c r="CP50" s="1283"/>
      <c r="CQ50" s="1283"/>
      <c r="CR50" s="1283"/>
      <c r="CS50" s="1283"/>
      <c r="CT50" s="1283"/>
      <c r="CU50" s="1283"/>
      <c r="CV50" s="1283" t="s">
        <v>573</v>
      </c>
      <c r="CW50" s="1283"/>
      <c r="CX50" s="1283"/>
      <c r="CY50" s="1283"/>
      <c r="CZ50" s="1283"/>
      <c r="DA50" s="1283"/>
      <c r="DB50" s="1283"/>
      <c r="DC50" s="1283"/>
    </row>
    <row r="51" spans="1:109" ht="13.5" customHeight="1" x14ac:dyDescent="0.2">
      <c r="B51" s="376"/>
      <c r="G51" s="1294"/>
      <c r="H51" s="1294"/>
      <c r="I51" s="1298"/>
      <c r="J51" s="1298"/>
      <c r="K51" s="1284"/>
      <c r="L51" s="1284"/>
      <c r="M51" s="1284"/>
      <c r="N51" s="1284"/>
      <c r="AM51" s="385"/>
      <c r="AN51" s="1282" t="s">
        <v>604</v>
      </c>
      <c r="AO51" s="1282"/>
      <c r="AP51" s="1282"/>
      <c r="AQ51" s="1282"/>
      <c r="AR51" s="1282"/>
      <c r="AS51" s="1282"/>
      <c r="AT51" s="1282"/>
      <c r="AU51" s="1282"/>
      <c r="AV51" s="1282"/>
      <c r="AW51" s="1282"/>
      <c r="AX51" s="1282"/>
      <c r="AY51" s="1282"/>
      <c r="AZ51" s="1282"/>
      <c r="BA51" s="1282"/>
      <c r="BB51" s="1282" t="s">
        <v>605</v>
      </c>
      <c r="BC51" s="1282"/>
      <c r="BD51" s="1282"/>
      <c r="BE51" s="1282"/>
      <c r="BF51" s="1282"/>
      <c r="BG51" s="1282"/>
      <c r="BH51" s="1282"/>
      <c r="BI51" s="1282"/>
      <c r="BJ51" s="1282"/>
      <c r="BK51" s="1282"/>
      <c r="BL51" s="1282"/>
      <c r="BM51" s="1282"/>
      <c r="BN51" s="1282"/>
      <c r="BO51" s="1282"/>
      <c r="BP51" s="1279">
        <v>52.9</v>
      </c>
      <c r="BQ51" s="1279"/>
      <c r="BR51" s="1279"/>
      <c r="BS51" s="1279"/>
      <c r="BT51" s="1279"/>
      <c r="BU51" s="1279"/>
      <c r="BV51" s="1279"/>
      <c r="BW51" s="1279"/>
      <c r="BX51" s="1279">
        <v>55.4</v>
      </c>
      <c r="BY51" s="1279"/>
      <c r="BZ51" s="1279"/>
      <c r="CA51" s="1279"/>
      <c r="CB51" s="1279"/>
      <c r="CC51" s="1279"/>
      <c r="CD51" s="1279"/>
      <c r="CE51" s="1279"/>
      <c r="CF51" s="1279">
        <v>48.8</v>
      </c>
      <c r="CG51" s="1279"/>
      <c r="CH51" s="1279"/>
      <c r="CI51" s="1279"/>
      <c r="CJ51" s="1279"/>
      <c r="CK51" s="1279"/>
      <c r="CL51" s="1279"/>
      <c r="CM51" s="1279"/>
      <c r="CN51" s="1279">
        <v>28.9</v>
      </c>
      <c r="CO51" s="1279"/>
      <c r="CP51" s="1279"/>
      <c r="CQ51" s="1279"/>
      <c r="CR51" s="1279"/>
      <c r="CS51" s="1279"/>
      <c r="CT51" s="1279"/>
      <c r="CU51" s="1279"/>
      <c r="CV51" s="1279">
        <v>8.1999999999999993</v>
      </c>
      <c r="CW51" s="1279"/>
      <c r="CX51" s="1279"/>
      <c r="CY51" s="1279"/>
      <c r="CZ51" s="1279"/>
      <c r="DA51" s="1279"/>
      <c r="DB51" s="1279"/>
      <c r="DC51" s="1279"/>
    </row>
    <row r="52" spans="1:109" ht="13.2" x14ac:dyDescent="0.2">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606</v>
      </c>
      <c r="BC53" s="1282"/>
      <c r="BD53" s="1282"/>
      <c r="BE53" s="1282"/>
      <c r="BF53" s="1282"/>
      <c r="BG53" s="1282"/>
      <c r="BH53" s="1282"/>
      <c r="BI53" s="1282"/>
      <c r="BJ53" s="1282"/>
      <c r="BK53" s="1282"/>
      <c r="BL53" s="1282"/>
      <c r="BM53" s="1282"/>
      <c r="BN53" s="1282"/>
      <c r="BO53" s="1282"/>
      <c r="BP53" s="1279">
        <v>34.299999999999997</v>
      </c>
      <c r="BQ53" s="1279"/>
      <c r="BR53" s="1279"/>
      <c r="BS53" s="1279"/>
      <c r="BT53" s="1279"/>
      <c r="BU53" s="1279"/>
      <c r="BV53" s="1279"/>
      <c r="BW53" s="1279"/>
      <c r="BX53" s="1279">
        <v>35.200000000000003</v>
      </c>
      <c r="BY53" s="1279"/>
      <c r="BZ53" s="1279"/>
      <c r="CA53" s="1279"/>
      <c r="CB53" s="1279"/>
      <c r="CC53" s="1279"/>
      <c r="CD53" s="1279"/>
      <c r="CE53" s="1279"/>
      <c r="CF53" s="1279">
        <v>36.200000000000003</v>
      </c>
      <c r="CG53" s="1279"/>
      <c r="CH53" s="1279"/>
      <c r="CI53" s="1279"/>
      <c r="CJ53" s="1279"/>
      <c r="CK53" s="1279"/>
      <c r="CL53" s="1279"/>
      <c r="CM53" s="1279"/>
      <c r="CN53" s="1279">
        <v>37.5</v>
      </c>
      <c r="CO53" s="1279"/>
      <c r="CP53" s="1279"/>
      <c r="CQ53" s="1279"/>
      <c r="CR53" s="1279"/>
      <c r="CS53" s="1279"/>
      <c r="CT53" s="1279"/>
      <c r="CU53" s="1279"/>
      <c r="CV53" s="1279">
        <v>38.700000000000003</v>
      </c>
      <c r="CW53" s="1279"/>
      <c r="CX53" s="1279"/>
      <c r="CY53" s="1279"/>
      <c r="CZ53" s="1279"/>
      <c r="DA53" s="1279"/>
      <c r="DB53" s="1279"/>
      <c r="DC53" s="1279"/>
    </row>
    <row r="54" spans="1:109" ht="13.2" x14ac:dyDescent="0.2">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6"/>
      <c r="G55" s="1277"/>
      <c r="H55" s="1277"/>
      <c r="I55" s="1277"/>
      <c r="J55" s="1277"/>
      <c r="K55" s="1284"/>
      <c r="L55" s="1284"/>
      <c r="M55" s="1284"/>
      <c r="N55" s="1284"/>
      <c r="AN55" s="1283" t="s">
        <v>607</v>
      </c>
      <c r="AO55" s="1283"/>
      <c r="AP55" s="1283"/>
      <c r="AQ55" s="1283"/>
      <c r="AR55" s="1283"/>
      <c r="AS55" s="1283"/>
      <c r="AT55" s="1283"/>
      <c r="AU55" s="1283"/>
      <c r="AV55" s="1283"/>
      <c r="AW55" s="1283"/>
      <c r="AX55" s="1283"/>
      <c r="AY55" s="1283"/>
      <c r="AZ55" s="1283"/>
      <c r="BA55" s="1283"/>
      <c r="BB55" s="1282" t="s">
        <v>605</v>
      </c>
      <c r="BC55" s="1282"/>
      <c r="BD55" s="1282"/>
      <c r="BE55" s="1282"/>
      <c r="BF55" s="1282"/>
      <c r="BG55" s="1282"/>
      <c r="BH55" s="1282"/>
      <c r="BI55" s="1282"/>
      <c r="BJ55" s="1282"/>
      <c r="BK55" s="1282"/>
      <c r="BL55" s="1282"/>
      <c r="BM55" s="1282"/>
      <c r="BN55" s="1282"/>
      <c r="BO55" s="1282"/>
      <c r="BP55" s="1279">
        <v>31.3</v>
      </c>
      <c r="BQ55" s="1279"/>
      <c r="BR55" s="1279"/>
      <c r="BS55" s="1279"/>
      <c r="BT55" s="1279"/>
      <c r="BU55" s="1279"/>
      <c r="BV55" s="1279"/>
      <c r="BW55" s="1279"/>
      <c r="BX55" s="1279">
        <v>25.3</v>
      </c>
      <c r="BY55" s="1279"/>
      <c r="BZ55" s="1279"/>
      <c r="CA55" s="1279"/>
      <c r="CB55" s="1279"/>
      <c r="CC55" s="1279"/>
      <c r="CD55" s="1279"/>
      <c r="CE55" s="1279"/>
      <c r="CF55" s="1279">
        <v>25.5</v>
      </c>
      <c r="CG55" s="1279"/>
      <c r="CH55" s="1279"/>
      <c r="CI55" s="1279"/>
      <c r="CJ55" s="1279"/>
      <c r="CK55" s="1279"/>
      <c r="CL55" s="1279"/>
      <c r="CM55" s="1279"/>
      <c r="CN55" s="1279">
        <v>25.1</v>
      </c>
      <c r="CO55" s="1279"/>
      <c r="CP55" s="1279"/>
      <c r="CQ55" s="1279"/>
      <c r="CR55" s="1279"/>
      <c r="CS55" s="1279"/>
      <c r="CT55" s="1279"/>
      <c r="CU55" s="1279"/>
      <c r="CV55" s="1279">
        <v>11.2</v>
      </c>
      <c r="CW55" s="1279"/>
      <c r="CX55" s="1279"/>
      <c r="CY55" s="1279"/>
      <c r="CZ55" s="1279"/>
      <c r="DA55" s="1279"/>
      <c r="DB55" s="1279"/>
      <c r="DC55" s="1279"/>
    </row>
    <row r="56" spans="1:109" ht="13.2" x14ac:dyDescent="0.2">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606</v>
      </c>
      <c r="BC57" s="1282"/>
      <c r="BD57" s="1282"/>
      <c r="BE57" s="1282"/>
      <c r="BF57" s="1282"/>
      <c r="BG57" s="1282"/>
      <c r="BH57" s="1282"/>
      <c r="BI57" s="1282"/>
      <c r="BJ57" s="1282"/>
      <c r="BK57" s="1282"/>
      <c r="BL57" s="1282"/>
      <c r="BM57" s="1282"/>
      <c r="BN57" s="1282"/>
      <c r="BO57" s="1282"/>
      <c r="BP57" s="1279">
        <v>58.4</v>
      </c>
      <c r="BQ57" s="1279"/>
      <c r="BR57" s="1279"/>
      <c r="BS57" s="1279"/>
      <c r="BT57" s="1279"/>
      <c r="BU57" s="1279"/>
      <c r="BV57" s="1279"/>
      <c r="BW57" s="1279"/>
      <c r="BX57" s="1279">
        <v>59.7</v>
      </c>
      <c r="BY57" s="1279"/>
      <c r="BZ57" s="1279"/>
      <c r="CA57" s="1279"/>
      <c r="CB57" s="1279"/>
      <c r="CC57" s="1279"/>
      <c r="CD57" s="1279"/>
      <c r="CE57" s="1279"/>
      <c r="CF57" s="1279">
        <v>60.9</v>
      </c>
      <c r="CG57" s="1279"/>
      <c r="CH57" s="1279"/>
      <c r="CI57" s="1279"/>
      <c r="CJ57" s="1279"/>
      <c r="CK57" s="1279"/>
      <c r="CL57" s="1279"/>
      <c r="CM57" s="1279"/>
      <c r="CN57" s="1279">
        <v>61</v>
      </c>
      <c r="CO57" s="1279"/>
      <c r="CP57" s="1279"/>
      <c r="CQ57" s="1279"/>
      <c r="CR57" s="1279"/>
      <c r="CS57" s="1279"/>
      <c r="CT57" s="1279"/>
      <c r="CU57" s="1279"/>
      <c r="CV57" s="1279">
        <v>63.2</v>
      </c>
      <c r="CW57" s="1279"/>
      <c r="CX57" s="1279"/>
      <c r="CY57" s="1279"/>
      <c r="CZ57" s="1279"/>
      <c r="DA57" s="1279"/>
      <c r="DB57" s="1279"/>
      <c r="DC57" s="1279"/>
      <c r="DD57" s="389"/>
      <c r="DE57" s="388"/>
    </row>
    <row r="58" spans="1:109" s="384" customFormat="1" ht="13.2" x14ac:dyDescent="0.2">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608</v>
      </c>
    </row>
    <row r="64" spans="1:109" ht="13.2" x14ac:dyDescent="0.2">
      <c r="B64" s="376"/>
      <c r="G64" s="383"/>
      <c r="I64" s="396"/>
      <c r="J64" s="396"/>
      <c r="K64" s="396"/>
      <c r="L64" s="396"/>
      <c r="M64" s="396"/>
      <c r="N64" s="397"/>
      <c r="AM64" s="383"/>
      <c r="AN64" s="383" t="s">
        <v>602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611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603</v>
      </c>
    </row>
    <row r="72" spans="2:107" ht="13.2" x14ac:dyDescent="0.2">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569</v>
      </c>
      <c r="BQ72" s="1283"/>
      <c r="BR72" s="1283"/>
      <c r="BS72" s="1283"/>
      <c r="BT72" s="1283"/>
      <c r="BU72" s="1283"/>
      <c r="BV72" s="1283"/>
      <c r="BW72" s="1283"/>
      <c r="BX72" s="1283" t="s">
        <v>570</v>
      </c>
      <c r="BY72" s="1283"/>
      <c r="BZ72" s="1283"/>
      <c r="CA72" s="1283"/>
      <c r="CB72" s="1283"/>
      <c r="CC72" s="1283"/>
      <c r="CD72" s="1283"/>
      <c r="CE72" s="1283"/>
      <c r="CF72" s="1283" t="s">
        <v>571</v>
      </c>
      <c r="CG72" s="1283"/>
      <c r="CH72" s="1283"/>
      <c r="CI72" s="1283"/>
      <c r="CJ72" s="1283"/>
      <c r="CK72" s="1283"/>
      <c r="CL72" s="1283"/>
      <c r="CM72" s="1283"/>
      <c r="CN72" s="1283" t="s">
        <v>572</v>
      </c>
      <c r="CO72" s="1283"/>
      <c r="CP72" s="1283"/>
      <c r="CQ72" s="1283"/>
      <c r="CR72" s="1283"/>
      <c r="CS72" s="1283"/>
      <c r="CT72" s="1283"/>
      <c r="CU72" s="1283"/>
      <c r="CV72" s="1283" t="s">
        <v>573</v>
      </c>
      <c r="CW72" s="1283"/>
      <c r="CX72" s="1283"/>
      <c r="CY72" s="1283"/>
      <c r="CZ72" s="1283"/>
      <c r="DA72" s="1283"/>
      <c r="DB72" s="1283"/>
      <c r="DC72" s="1283"/>
    </row>
    <row r="73" spans="2:107" ht="13.2" x14ac:dyDescent="0.2">
      <c r="B73" s="376"/>
      <c r="G73" s="1294"/>
      <c r="H73" s="1294"/>
      <c r="I73" s="1294"/>
      <c r="J73" s="1294"/>
      <c r="K73" s="1278"/>
      <c r="L73" s="1278"/>
      <c r="M73" s="1278"/>
      <c r="N73" s="1278"/>
      <c r="AM73" s="385"/>
      <c r="AN73" s="1282" t="s">
        <v>604</v>
      </c>
      <c r="AO73" s="1282"/>
      <c r="AP73" s="1282"/>
      <c r="AQ73" s="1282"/>
      <c r="AR73" s="1282"/>
      <c r="AS73" s="1282"/>
      <c r="AT73" s="1282"/>
      <c r="AU73" s="1282"/>
      <c r="AV73" s="1282"/>
      <c r="AW73" s="1282"/>
      <c r="AX73" s="1282"/>
      <c r="AY73" s="1282"/>
      <c r="AZ73" s="1282"/>
      <c r="BA73" s="1282"/>
      <c r="BB73" s="1282" t="s">
        <v>605</v>
      </c>
      <c r="BC73" s="1282"/>
      <c r="BD73" s="1282"/>
      <c r="BE73" s="1282"/>
      <c r="BF73" s="1282"/>
      <c r="BG73" s="1282"/>
      <c r="BH73" s="1282"/>
      <c r="BI73" s="1282"/>
      <c r="BJ73" s="1282"/>
      <c r="BK73" s="1282"/>
      <c r="BL73" s="1282"/>
      <c r="BM73" s="1282"/>
      <c r="BN73" s="1282"/>
      <c r="BO73" s="1282"/>
      <c r="BP73" s="1279">
        <v>52.9</v>
      </c>
      <c r="BQ73" s="1279"/>
      <c r="BR73" s="1279"/>
      <c r="BS73" s="1279"/>
      <c r="BT73" s="1279"/>
      <c r="BU73" s="1279"/>
      <c r="BV73" s="1279"/>
      <c r="BW73" s="1279"/>
      <c r="BX73" s="1279">
        <v>55.4</v>
      </c>
      <c r="BY73" s="1279"/>
      <c r="BZ73" s="1279"/>
      <c r="CA73" s="1279"/>
      <c r="CB73" s="1279"/>
      <c r="CC73" s="1279"/>
      <c r="CD73" s="1279"/>
      <c r="CE73" s="1279"/>
      <c r="CF73" s="1279">
        <v>48.8</v>
      </c>
      <c r="CG73" s="1279"/>
      <c r="CH73" s="1279"/>
      <c r="CI73" s="1279"/>
      <c r="CJ73" s="1279"/>
      <c r="CK73" s="1279"/>
      <c r="CL73" s="1279"/>
      <c r="CM73" s="1279"/>
      <c r="CN73" s="1279">
        <v>28.9</v>
      </c>
      <c r="CO73" s="1279"/>
      <c r="CP73" s="1279"/>
      <c r="CQ73" s="1279"/>
      <c r="CR73" s="1279"/>
      <c r="CS73" s="1279"/>
      <c r="CT73" s="1279"/>
      <c r="CU73" s="1279"/>
      <c r="CV73" s="1279">
        <v>8.1999999999999993</v>
      </c>
      <c r="CW73" s="1279"/>
      <c r="CX73" s="1279"/>
      <c r="CY73" s="1279"/>
      <c r="CZ73" s="1279"/>
      <c r="DA73" s="1279"/>
      <c r="DB73" s="1279"/>
      <c r="DC73" s="1279"/>
    </row>
    <row r="74" spans="2:107" ht="13.2" x14ac:dyDescent="0.2">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609</v>
      </c>
      <c r="BC75" s="1282"/>
      <c r="BD75" s="1282"/>
      <c r="BE75" s="1282"/>
      <c r="BF75" s="1282"/>
      <c r="BG75" s="1282"/>
      <c r="BH75" s="1282"/>
      <c r="BI75" s="1282"/>
      <c r="BJ75" s="1282"/>
      <c r="BK75" s="1282"/>
      <c r="BL75" s="1282"/>
      <c r="BM75" s="1282"/>
      <c r="BN75" s="1282"/>
      <c r="BO75" s="1282"/>
      <c r="BP75" s="1279">
        <v>8</v>
      </c>
      <c r="BQ75" s="1279"/>
      <c r="BR75" s="1279"/>
      <c r="BS75" s="1279"/>
      <c r="BT75" s="1279"/>
      <c r="BU75" s="1279"/>
      <c r="BV75" s="1279"/>
      <c r="BW75" s="1279"/>
      <c r="BX75" s="1279">
        <v>7.9</v>
      </c>
      <c r="BY75" s="1279"/>
      <c r="BZ75" s="1279"/>
      <c r="CA75" s="1279"/>
      <c r="CB75" s="1279"/>
      <c r="CC75" s="1279"/>
      <c r="CD75" s="1279"/>
      <c r="CE75" s="1279"/>
      <c r="CF75" s="1279">
        <v>7.5</v>
      </c>
      <c r="CG75" s="1279"/>
      <c r="CH75" s="1279"/>
      <c r="CI75" s="1279"/>
      <c r="CJ75" s="1279"/>
      <c r="CK75" s="1279"/>
      <c r="CL75" s="1279"/>
      <c r="CM75" s="1279"/>
      <c r="CN75" s="1279">
        <v>5.7</v>
      </c>
      <c r="CO75" s="1279"/>
      <c r="CP75" s="1279"/>
      <c r="CQ75" s="1279"/>
      <c r="CR75" s="1279"/>
      <c r="CS75" s="1279"/>
      <c r="CT75" s="1279"/>
      <c r="CU75" s="1279"/>
      <c r="CV75" s="1279">
        <v>4.7</v>
      </c>
      <c r="CW75" s="1279"/>
      <c r="CX75" s="1279"/>
      <c r="CY75" s="1279"/>
      <c r="CZ75" s="1279"/>
      <c r="DA75" s="1279"/>
      <c r="DB75" s="1279"/>
      <c r="DC75" s="1279"/>
    </row>
    <row r="76" spans="2:107" ht="13.2" x14ac:dyDescent="0.2">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6"/>
      <c r="G77" s="1277"/>
      <c r="H77" s="1277"/>
      <c r="I77" s="1277"/>
      <c r="J77" s="1277"/>
      <c r="K77" s="1278"/>
      <c r="L77" s="1278"/>
      <c r="M77" s="1278"/>
      <c r="N77" s="1278"/>
      <c r="AN77" s="1283" t="s">
        <v>607</v>
      </c>
      <c r="AO77" s="1283"/>
      <c r="AP77" s="1283"/>
      <c r="AQ77" s="1283"/>
      <c r="AR77" s="1283"/>
      <c r="AS77" s="1283"/>
      <c r="AT77" s="1283"/>
      <c r="AU77" s="1283"/>
      <c r="AV77" s="1283"/>
      <c r="AW77" s="1283"/>
      <c r="AX77" s="1283"/>
      <c r="AY77" s="1283"/>
      <c r="AZ77" s="1283"/>
      <c r="BA77" s="1283"/>
      <c r="BB77" s="1282" t="s">
        <v>605</v>
      </c>
      <c r="BC77" s="1282"/>
      <c r="BD77" s="1282"/>
      <c r="BE77" s="1282"/>
      <c r="BF77" s="1282"/>
      <c r="BG77" s="1282"/>
      <c r="BH77" s="1282"/>
      <c r="BI77" s="1282"/>
      <c r="BJ77" s="1282"/>
      <c r="BK77" s="1282"/>
      <c r="BL77" s="1282"/>
      <c r="BM77" s="1282"/>
      <c r="BN77" s="1282"/>
      <c r="BO77" s="1282"/>
      <c r="BP77" s="1279">
        <v>31.3</v>
      </c>
      <c r="BQ77" s="1279"/>
      <c r="BR77" s="1279"/>
      <c r="BS77" s="1279"/>
      <c r="BT77" s="1279"/>
      <c r="BU77" s="1279"/>
      <c r="BV77" s="1279"/>
      <c r="BW77" s="1279"/>
      <c r="BX77" s="1279">
        <v>25.3</v>
      </c>
      <c r="BY77" s="1279"/>
      <c r="BZ77" s="1279"/>
      <c r="CA77" s="1279"/>
      <c r="CB77" s="1279"/>
      <c r="CC77" s="1279"/>
      <c r="CD77" s="1279"/>
      <c r="CE77" s="1279"/>
      <c r="CF77" s="1279">
        <v>25.5</v>
      </c>
      <c r="CG77" s="1279"/>
      <c r="CH77" s="1279"/>
      <c r="CI77" s="1279"/>
      <c r="CJ77" s="1279"/>
      <c r="CK77" s="1279"/>
      <c r="CL77" s="1279"/>
      <c r="CM77" s="1279"/>
      <c r="CN77" s="1279">
        <v>25.1</v>
      </c>
      <c r="CO77" s="1279"/>
      <c r="CP77" s="1279"/>
      <c r="CQ77" s="1279"/>
      <c r="CR77" s="1279"/>
      <c r="CS77" s="1279"/>
      <c r="CT77" s="1279"/>
      <c r="CU77" s="1279"/>
      <c r="CV77" s="1279">
        <v>11.2</v>
      </c>
      <c r="CW77" s="1279"/>
      <c r="CX77" s="1279"/>
      <c r="CY77" s="1279"/>
      <c r="CZ77" s="1279"/>
      <c r="DA77" s="1279"/>
      <c r="DB77" s="1279"/>
      <c r="DC77" s="1279"/>
    </row>
    <row r="78" spans="2:107" ht="13.2" x14ac:dyDescent="0.2">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609</v>
      </c>
      <c r="BC79" s="1282"/>
      <c r="BD79" s="1282"/>
      <c r="BE79" s="1282"/>
      <c r="BF79" s="1282"/>
      <c r="BG79" s="1282"/>
      <c r="BH79" s="1282"/>
      <c r="BI79" s="1282"/>
      <c r="BJ79" s="1282"/>
      <c r="BK79" s="1282"/>
      <c r="BL79" s="1282"/>
      <c r="BM79" s="1282"/>
      <c r="BN79" s="1282"/>
      <c r="BO79" s="1282"/>
      <c r="BP79" s="1279">
        <v>7.2</v>
      </c>
      <c r="BQ79" s="1279"/>
      <c r="BR79" s="1279"/>
      <c r="BS79" s="1279"/>
      <c r="BT79" s="1279"/>
      <c r="BU79" s="1279"/>
      <c r="BV79" s="1279"/>
      <c r="BW79" s="1279"/>
      <c r="BX79" s="1279">
        <v>6.9</v>
      </c>
      <c r="BY79" s="1279"/>
      <c r="BZ79" s="1279"/>
      <c r="CA79" s="1279"/>
      <c r="CB79" s="1279"/>
      <c r="CC79" s="1279"/>
      <c r="CD79" s="1279"/>
      <c r="CE79" s="1279"/>
      <c r="CF79" s="1279">
        <v>6.6</v>
      </c>
      <c r="CG79" s="1279"/>
      <c r="CH79" s="1279"/>
      <c r="CI79" s="1279"/>
      <c r="CJ79" s="1279"/>
      <c r="CK79" s="1279"/>
      <c r="CL79" s="1279"/>
      <c r="CM79" s="1279"/>
      <c r="CN79" s="1279">
        <v>6.4</v>
      </c>
      <c r="CO79" s="1279"/>
      <c r="CP79" s="1279"/>
      <c r="CQ79" s="1279"/>
      <c r="CR79" s="1279"/>
      <c r="CS79" s="1279"/>
      <c r="CT79" s="1279"/>
      <c r="CU79" s="1279"/>
      <c r="CV79" s="1279">
        <v>5.7</v>
      </c>
      <c r="CW79" s="1279"/>
      <c r="CX79" s="1279"/>
      <c r="CY79" s="1279"/>
      <c r="CZ79" s="1279"/>
      <c r="DA79" s="1279"/>
      <c r="DB79" s="1279"/>
      <c r="DC79" s="1279"/>
    </row>
    <row r="80" spans="2:107" ht="13.2" x14ac:dyDescent="0.2">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azSJBeFMX7SKiianlrp8jLi8symwr6bb9GOuv13zCQOk6fLa+s8/L6nE8tuVs1oQfAxBeKSae3mjoEctzwmIxA==" saltValue="GlBeJVhQ6pTfu4/ZWfvCV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mySgrJgrrPmGvzS2p+N1/3VCj192tQM7ynEHh5LZGjT9XsbACXRAXQje8/2bo1ECr24wZxDGp45JjMRkwyVfJQ==" saltValue="fN64MitHdLT3vuUsEPUR8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RKqCI/Rv6j2rGD+bY4JaRMqI1a7OHGL7vG7y9h6ZOXFM+3QJZTbRJ4efL7YbvbeX71l1iqENwCFloVZqcALnBg==" saltValue="K3UBS3tre/fReQs9cnYsc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33203125" defaultRowHeight="13.2" x14ac:dyDescent="0.2"/>
  <cols>
    <col min="1" max="1" width="45.6640625" style="141" customWidth="1"/>
    <col min="2" max="8" width="13.44140625" style="141" customWidth="1"/>
    <col min="9" max="16384" width="11.33203125" style="141"/>
  </cols>
  <sheetData>
    <row r="1" spans="1:8" x14ac:dyDescent="0.2">
      <c r="A1" s="135"/>
      <c r="B1" s="136"/>
      <c r="C1" s="137"/>
      <c r="D1" s="138"/>
      <c r="E1" s="139"/>
      <c r="F1" s="139"/>
      <c r="G1" s="139"/>
      <c r="H1" s="140"/>
    </row>
    <row r="2" spans="1:8" x14ac:dyDescent="0.2">
      <c r="A2" s="142"/>
      <c r="B2" s="143"/>
      <c r="C2" s="144"/>
      <c r="D2" s="145" t="s">
        <v>52</v>
      </c>
      <c r="E2" s="146"/>
      <c r="F2" s="147" t="s">
        <v>566</v>
      </c>
      <c r="G2" s="148"/>
      <c r="H2" s="149"/>
    </row>
    <row r="3" spans="1:8" x14ac:dyDescent="0.2">
      <c r="A3" s="145" t="s">
        <v>559</v>
      </c>
      <c r="B3" s="150"/>
      <c r="C3" s="151"/>
      <c r="D3" s="152">
        <v>69768</v>
      </c>
      <c r="E3" s="153"/>
      <c r="F3" s="154">
        <v>54110</v>
      </c>
      <c r="G3" s="155"/>
      <c r="H3" s="156"/>
    </row>
    <row r="4" spans="1:8" x14ac:dyDescent="0.2">
      <c r="A4" s="157"/>
      <c r="B4" s="158"/>
      <c r="C4" s="159"/>
      <c r="D4" s="160">
        <v>29684</v>
      </c>
      <c r="E4" s="161"/>
      <c r="F4" s="162">
        <v>30620</v>
      </c>
      <c r="G4" s="163"/>
      <c r="H4" s="164"/>
    </row>
    <row r="5" spans="1:8" x14ac:dyDescent="0.2">
      <c r="A5" s="145" t="s">
        <v>561</v>
      </c>
      <c r="B5" s="150"/>
      <c r="C5" s="151"/>
      <c r="D5" s="152">
        <v>50413</v>
      </c>
      <c r="E5" s="153"/>
      <c r="F5" s="154">
        <v>54684</v>
      </c>
      <c r="G5" s="155"/>
      <c r="H5" s="156"/>
    </row>
    <row r="6" spans="1:8" x14ac:dyDescent="0.2">
      <c r="A6" s="157"/>
      <c r="B6" s="158"/>
      <c r="C6" s="159"/>
      <c r="D6" s="160">
        <v>15002</v>
      </c>
      <c r="E6" s="161"/>
      <c r="F6" s="162">
        <v>32829</v>
      </c>
      <c r="G6" s="163"/>
      <c r="H6" s="164"/>
    </row>
    <row r="7" spans="1:8" x14ac:dyDescent="0.2">
      <c r="A7" s="145" t="s">
        <v>562</v>
      </c>
      <c r="B7" s="150"/>
      <c r="C7" s="151"/>
      <c r="D7" s="152">
        <v>45141</v>
      </c>
      <c r="E7" s="153"/>
      <c r="F7" s="154">
        <v>62383</v>
      </c>
      <c r="G7" s="155"/>
      <c r="H7" s="156"/>
    </row>
    <row r="8" spans="1:8" x14ac:dyDescent="0.2">
      <c r="A8" s="157"/>
      <c r="B8" s="158"/>
      <c r="C8" s="159"/>
      <c r="D8" s="160">
        <v>11172</v>
      </c>
      <c r="E8" s="161"/>
      <c r="F8" s="162">
        <v>35325</v>
      </c>
      <c r="G8" s="163"/>
      <c r="H8" s="164"/>
    </row>
    <row r="9" spans="1:8" x14ac:dyDescent="0.2">
      <c r="A9" s="145" t="s">
        <v>563</v>
      </c>
      <c r="B9" s="150"/>
      <c r="C9" s="151"/>
      <c r="D9" s="152">
        <v>28497</v>
      </c>
      <c r="E9" s="153"/>
      <c r="F9" s="154">
        <v>63812</v>
      </c>
      <c r="G9" s="155"/>
      <c r="H9" s="156"/>
    </row>
    <row r="10" spans="1:8" x14ac:dyDescent="0.2">
      <c r="A10" s="157"/>
      <c r="B10" s="158"/>
      <c r="C10" s="159"/>
      <c r="D10" s="160">
        <v>10644</v>
      </c>
      <c r="E10" s="161"/>
      <c r="F10" s="162">
        <v>33848</v>
      </c>
      <c r="G10" s="163"/>
      <c r="H10" s="164"/>
    </row>
    <row r="11" spans="1:8" x14ac:dyDescent="0.2">
      <c r="A11" s="145" t="s">
        <v>564</v>
      </c>
      <c r="B11" s="150"/>
      <c r="C11" s="151"/>
      <c r="D11" s="152">
        <v>23820</v>
      </c>
      <c r="E11" s="153"/>
      <c r="F11" s="154">
        <v>45945</v>
      </c>
      <c r="G11" s="155"/>
      <c r="H11" s="156"/>
    </row>
    <row r="12" spans="1:8" x14ac:dyDescent="0.2">
      <c r="A12" s="157"/>
      <c r="B12" s="158"/>
      <c r="C12" s="165"/>
      <c r="D12" s="160">
        <v>8352</v>
      </c>
      <c r="E12" s="161"/>
      <c r="F12" s="162">
        <v>25180</v>
      </c>
      <c r="G12" s="163"/>
      <c r="H12" s="164"/>
    </row>
    <row r="13" spans="1:8" x14ac:dyDescent="0.2">
      <c r="A13" s="145"/>
      <c r="B13" s="150"/>
      <c r="C13" s="166"/>
      <c r="D13" s="167">
        <v>43528</v>
      </c>
      <c r="E13" s="168"/>
      <c r="F13" s="169">
        <v>56187</v>
      </c>
      <c r="G13" s="170"/>
      <c r="H13" s="156"/>
    </row>
    <row r="14" spans="1:8" x14ac:dyDescent="0.2">
      <c r="A14" s="157"/>
      <c r="B14" s="158"/>
      <c r="C14" s="159"/>
      <c r="D14" s="160">
        <v>14971</v>
      </c>
      <c r="E14" s="161"/>
      <c r="F14" s="162">
        <v>31560</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5.89</v>
      </c>
      <c r="C19" s="171">
        <f>ROUND(VALUE(SUBSTITUTE(実質収支比率等に係る経年分析!G$48,"▲","-")),2)</f>
        <v>5.1100000000000003</v>
      </c>
      <c r="D19" s="171">
        <f>ROUND(VALUE(SUBSTITUTE(実質収支比率等に係る経年分析!H$48,"▲","-")),2)</f>
        <v>5.24</v>
      </c>
      <c r="E19" s="171">
        <f>ROUND(VALUE(SUBSTITUTE(実質収支比率等に係る経年分析!I$48,"▲","-")),2)</f>
        <v>6.8</v>
      </c>
      <c r="F19" s="171">
        <f>ROUND(VALUE(SUBSTITUTE(実質収支比率等に係る経年分析!J$48,"▲","-")),2)</f>
        <v>17.100000000000001</v>
      </c>
    </row>
    <row r="20" spans="1:11" x14ac:dyDescent="0.2">
      <c r="A20" s="171" t="s">
        <v>55</v>
      </c>
      <c r="B20" s="171">
        <f>ROUND(VALUE(SUBSTITUTE(実質収支比率等に係る経年分析!F$47,"▲","-")),2)</f>
        <v>9.39</v>
      </c>
      <c r="C20" s="171">
        <f>ROUND(VALUE(SUBSTITUTE(実質収支比率等に係る経年分析!G$47,"▲","-")),2)</f>
        <v>9.7799999999999994</v>
      </c>
      <c r="D20" s="171">
        <f>ROUND(VALUE(SUBSTITUTE(実質収支比率等に係る経年分析!H$47,"▲","-")),2)</f>
        <v>12.61</v>
      </c>
      <c r="E20" s="171">
        <f>ROUND(VALUE(SUBSTITUTE(実質収支比率等に係る経年分析!I$47,"▲","-")),2)</f>
        <v>13.4</v>
      </c>
      <c r="F20" s="171">
        <f>ROUND(VALUE(SUBSTITUTE(実質収支比率等に係る経年分析!J$47,"▲","-")),2)</f>
        <v>17.920000000000002</v>
      </c>
    </row>
    <row r="21" spans="1:11" x14ac:dyDescent="0.2">
      <c r="A21" s="171" t="s">
        <v>56</v>
      </c>
      <c r="B21" s="171">
        <f>IF(ISNUMBER(VALUE(SUBSTITUTE(実質収支比率等に係る経年分析!F$49,"▲","-"))),ROUND(VALUE(SUBSTITUTE(実質収支比率等に係る経年分析!F$49,"▲","-")),2),NA())</f>
        <v>3.37</v>
      </c>
      <c r="C21" s="171">
        <f>IF(ISNUMBER(VALUE(SUBSTITUTE(実質収支比率等に係る経年分析!G$49,"▲","-"))),ROUND(VALUE(SUBSTITUTE(実質収支比率等に係る経年分析!G$49,"▲","-")),2),NA())</f>
        <v>-0.19</v>
      </c>
      <c r="D21" s="171">
        <f>IF(ISNUMBER(VALUE(SUBSTITUTE(実質収支比率等に係る経年分析!H$49,"▲","-"))),ROUND(VALUE(SUBSTITUTE(実質収支比率等に係る経年分析!H$49,"▲","-")),2),NA())</f>
        <v>3.02</v>
      </c>
      <c r="E21" s="171">
        <f>IF(ISNUMBER(VALUE(SUBSTITUTE(実質収支比率等に係る経年分析!I$49,"▲","-"))),ROUND(VALUE(SUBSTITUTE(実質収支比率等に係る経年分析!I$49,"▲","-")),2),NA())</f>
        <v>2.69</v>
      </c>
      <c r="F21" s="171">
        <f>IF(ISNUMBER(VALUE(SUBSTITUTE(実質収支比率等に係る経年分析!J$49,"▲","-"))),ROUND(VALUE(SUBSTITUTE(実質収支比率等に係る経年分析!J$49,"▲","-")),2),NA())</f>
        <v>15.88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#N/A</v>
      </c>
      <c r="G28" s="172">
        <f>IF(ROUND(VALUE(SUBSTITUTE(連結実質赤字比率に係る赤字・黒字の構成分析!H$42,"▲", "-")), 2) &gt;= 0, ABS(ROUND(VALUE(SUBSTITUTE(連結実質赤字比率に係る赤字・黒字の構成分析!H$42,"▲", "-")), 2)), NA())</f>
        <v>0</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0.14000000000000001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0.05</v>
      </c>
    </row>
    <row r="33" spans="1:16" x14ac:dyDescent="0.2">
      <c r="A33" s="172" t="str">
        <f>IF(連結実質赤字比率に係る赤字・黒字の構成分析!C$37="",NA(),連結実質赤字比率に係る赤字・黒字の構成分析!C$37)</f>
        <v>後期高齢者医療事業特別会計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0.15</v>
      </c>
    </row>
    <row r="34" spans="1:16" x14ac:dyDescent="0.2">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0.57999999999999996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0.66</v>
      </c>
    </row>
    <row r="35" spans="1:16" x14ac:dyDescent="0.2">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0.13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1.97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5.85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5.08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5.24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17.09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2375</v>
      </c>
      <c r="E42" s="173"/>
      <c r="F42" s="173"/>
      <c r="G42" s="173">
        <f>'実質公債費比率（分子）の構造'!L$52</f>
        <v>2382</v>
      </c>
      <c r="H42" s="173"/>
      <c r="I42" s="173"/>
      <c r="J42" s="173">
        <f>'実質公債費比率（分子）の構造'!M$52</f>
        <v>2368</v>
      </c>
      <c r="K42" s="173"/>
      <c r="L42" s="173"/>
      <c r="M42" s="173">
        <f>'実質公債費比率（分子）の構造'!N$52</f>
        <v>2448</v>
      </c>
      <c r="N42" s="173"/>
      <c r="O42" s="173"/>
      <c r="P42" s="173">
        <f>'実質公債費比率（分子）の構造'!O$52</f>
        <v>2532</v>
      </c>
    </row>
    <row r="43" spans="1:16" x14ac:dyDescent="0.2">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661</v>
      </c>
      <c r="C44" s="173"/>
      <c r="D44" s="173"/>
      <c r="E44" s="173">
        <f>'実質公債費比率（分子）の構造'!L$50</f>
        <v>159</v>
      </c>
      <c r="F44" s="173"/>
      <c r="G44" s="173"/>
      <c r="H44" s="173">
        <f>'実質公債費比率（分子）の構造'!M$50</f>
        <v>3</v>
      </c>
      <c r="I44" s="173"/>
      <c r="J44" s="173"/>
      <c r="K44" s="173">
        <f>'実質公債費比率（分子）の構造'!N$50</f>
        <v>333</v>
      </c>
      <c r="L44" s="173"/>
      <c r="M44" s="173"/>
      <c r="N44" s="173">
        <f>'実質公債費比率（分子）の構造'!O$50</f>
        <v>95</v>
      </c>
      <c r="O44" s="173"/>
      <c r="P44" s="173"/>
    </row>
    <row r="45" spans="1:16" x14ac:dyDescent="0.2">
      <c r="A45" s="173" t="s">
        <v>66</v>
      </c>
      <c r="B45" s="173">
        <f>'実質公債費比率（分子）の構造'!K$49</f>
        <v>0</v>
      </c>
      <c r="C45" s="173"/>
      <c r="D45" s="173"/>
      <c r="E45" s="173">
        <f>'実質公債費比率（分子）の構造'!L$49</f>
        <v>19</v>
      </c>
      <c r="F45" s="173"/>
      <c r="G45" s="173"/>
      <c r="H45" s="173">
        <f>'実質公債費比率（分子）の構造'!M$49</f>
        <v>45</v>
      </c>
      <c r="I45" s="173"/>
      <c r="J45" s="173"/>
      <c r="K45" s="173">
        <f>'実質公債費比率（分子）の構造'!N$49</f>
        <v>97</v>
      </c>
      <c r="L45" s="173"/>
      <c r="M45" s="173"/>
      <c r="N45" s="173">
        <f>'実質公債費比率（分子）の構造'!O$49</f>
        <v>175</v>
      </c>
      <c r="O45" s="173"/>
      <c r="P45" s="173"/>
    </row>
    <row r="46" spans="1:16" x14ac:dyDescent="0.2">
      <c r="A46" s="173" t="s">
        <v>67</v>
      </c>
      <c r="B46" s="173">
        <f>'実質公債費比率（分子）の構造'!K$48</f>
        <v>1203</v>
      </c>
      <c r="C46" s="173"/>
      <c r="D46" s="173"/>
      <c r="E46" s="173">
        <f>'実質公債費比率（分子）の構造'!L$48</f>
        <v>1202</v>
      </c>
      <c r="F46" s="173"/>
      <c r="G46" s="173"/>
      <c r="H46" s="173">
        <f>'実質公債費比率（分子）の構造'!M$48</f>
        <v>1166</v>
      </c>
      <c r="I46" s="173"/>
      <c r="J46" s="173"/>
      <c r="K46" s="173">
        <f>'実質公債費比率（分子）の構造'!N$48</f>
        <v>681</v>
      </c>
      <c r="L46" s="173"/>
      <c r="M46" s="173"/>
      <c r="N46" s="173">
        <f>'実質公債費比率（分子）の構造'!O$48</f>
        <v>827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1895</v>
      </c>
      <c r="C49" s="173"/>
      <c r="D49" s="173"/>
      <c r="E49" s="173">
        <f>'実質公債費比率（分子）の構造'!L$45</f>
        <v>1957</v>
      </c>
      <c r="F49" s="173"/>
      <c r="G49" s="173"/>
      <c r="H49" s="173">
        <f>'実質公債費比率（分子）の構造'!M$45</f>
        <v>2009</v>
      </c>
      <c r="I49" s="173"/>
      <c r="J49" s="173"/>
      <c r="K49" s="173">
        <f>'実質公債費比率（分子）の構造'!N$45</f>
        <v>2018</v>
      </c>
      <c r="L49" s="173"/>
      <c r="M49" s="173"/>
      <c r="N49" s="173">
        <f>'実質公債費比率（分子）の構造'!O$45</f>
        <v>2001</v>
      </c>
      <c r="O49" s="173"/>
      <c r="P49" s="173"/>
    </row>
    <row r="50" spans="1:16" x14ac:dyDescent="0.2">
      <c r="A50" s="173" t="s">
        <v>71</v>
      </c>
      <c r="B50" s="173" t="e">
        <f>NA()</f>
        <v>#N/A</v>
      </c>
      <c r="C50" s="173">
        <f>IF(ISNUMBER('実質公債費比率（分子）の構造'!K$53),'実質公債費比率（分子）の構造'!K$53,NA())</f>
        <v>1384</v>
      </c>
      <c r="D50" s="173" t="e">
        <f>NA()</f>
        <v>#N/A</v>
      </c>
      <c r="E50" s="173" t="e">
        <f>NA()</f>
        <v>#N/A</v>
      </c>
      <c r="F50" s="173">
        <f>IF(ISNUMBER('実質公債費比率（分子）の構造'!L$53),'実質公債費比率（分子）の構造'!L$53,NA())</f>
        <v>955</v>
      </c>
      <c r="G50" s="173" t="e">
        <f>NA()</f>
        <v>#N/A</v>
      </c>
      <c r="H50" s="173" t="e">
        <f>NA()</f>
        <v>#N/A</v>
      </c>
      <c r="I50" s="173">
        <f>IF(ISNUMBER('実質公債費比率（分子）の構造'!M$53),'実質公債費比率（分子）の構造'!M$53,NA())</f>
        <v>855</v>
      </c>
      <c r="J50" s="173" t="e">
        <f>NA()</f>
        <v>#N/A</v>
      </c>
      <c r="K50" s="173" t="e">
        <f>NA()</f>
        <v>#N/A</v>
      </c>
      <c r="L50" s="173">
        <f>IF(ISNUMBER('実質公債費比率（分子）の構造'!N$53),'実質公債費比率（分子）の構造'!N$53,NA())</f>
        <v>681</v>
      </c>
      <c r="M50" s="173" t="e">
        <f>NA()</f>
        <v>#N/A</v>
      </c>
      <c r="N50" s="173" t="e">
        <f>NA()</f>
        <v>#N/A</v>
      </c>
      <c r="O50" s="173">
        <f>IF(ISNUMBER('実質公債費比率（分子）の構造'!O$53),'実質公債費比率（分子）の構造'!O$53,NA())</f>
        <v>566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21944</v>
      </c>
      <c r="E56" s="172"/>
      <c r="F56" s="172"/>
      <c r="G56" s="172">
        <f>'将来負担比率（分子）の構造'!J$52</f>
        <v>21725</v>
      </c>
      <c r="H56" s="172"/>
      <c r="I56" s="172"/>
      <c r="J56" s="172">
        <f>'将来負担比率（分子）の構造'!K$52</f>
        <v>21217</v>
      </c>
      <c r="K56" s="172"/>
      <c r="L56" s="172"/>
      <c r="M56" s="172">
        <f>'将来負担比率（分子）の構造'!L$52</f>
        <v>20671</v>
      </c>
      <c r="N56" s="172"/>
      <c r="O56" s="172"/>
      <c r="P56" s="172">
        <f>'将来負担比率（分子）の構造'!M$52</f>
        <v>20119</v>
      </c>
    </row>
    <row r="57" spans="1:16" x14ac:dyDescent="0.2">
      <c r="A57" s="172" t="s">
        <v>42</v>
      </c>
      <c r="B57" s="172"/>
      <c r="C57" s="172"/>
      <c r="D57" s="172">
        <f>'将来負担比率（分子）の構造'!I$51</f>
        <v>2606</v>
      </c>
      <c r="E57" s="172"/>
      <c r="F57" s="172"/>
      <c r="G57" s="172">
        <f>'将来負担比率（分子）の構造'!J$51</f>
        <v>2423</v>
      </c>
      <c r="H57" s="172"/>
      <c r="I57" s="172"/>
      <c r="J57" s="172">
        <f>'将来負担比率（分子）の構造'!K$51</f>
        <v>2305</v>
      </c>
      <c r="K57" s="172"/>
      <c r="L57" s="172"/>
      <c r="M57" s="172">
        <f>'将来負担比率（分子）の構造'!L$51</f>
        <v>2443</v>
      </c>
      <c r="N57" s="172"/>
      <c r="O57" s="172"/>
      <c r="P57" s="172">
        <f>'将来負担比率（分子）の構造'!M$51</f>
        <v>1758</v>
      </c>
    </row>
    <row r="58" spans="1:16" x14ac:dyDescent="0.2">
      <c r="A58" s="172" t="s">
        <v>41</v>
      </c>
      <c r="B58" s="172"/>
      <c r="C58" s="172"/>
      <c r="D58" s="172">
        <f>'将来負担比率（分子）の構造'!I$50</f>
        <v>2551</v>
      </c>
      <c r="E58" s="172"/>
      <c r="F58" s="172"/>
      <c r="G58" s="172">
        <f>'将来負担比率（分子）の構造'!J$50</f>
        <v>2629</v>
      </c>
      <c r="H58" s="172"/>
      <c r="I58" s="172"/>
      <c r="J58" s="172">
        <f>'将来負担比率（分子）の構造'!K$50</f>
        <v>3280</v>
      </c>
      <c r="K58" s="172"/>
      <c r="L58" s="172"/>
      <c r="M58" s="172">
        <f>'将来負担比率（分子）の構造'!L$50</f>
        <v>3571</v>
      </c>
      <c r="N58" s="172"/>
      <c r="O58" s="172"/>
      <c r="P58" s="172">
        <f>'将来負担比率（分子）の構造'!M$50</f>
        <v>5853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5432</v>
      </c>
      <c r="C62" s="172"/>
      <c r="D62" s="172"/>
      <c r="E62" s="172">
        <f>'将来負担比率（分子）の構造'!J$45</f>
        <v>5148</v>
      </c>
      <c r="F62" s="172"/>
      <c r="G62" s="172"/>
      <c r="H62" s="172">
        <f>'将来負担比率（分子）の構造'!K$45</f>
        <v>5025</v>
      </c>
      <c r="I62" s="172"/>
      <c r="J62" s="172"/>
      <c r="K62" s="172">
        <f>'将来負担比率（分子）の構造'!L$45</f>
        <v>4949</v>
      </c>
      <c r="L62" s="172"/>
      <c r="M62" s="172"/>
      <c r="N62" s="172">
        <f>'将来負担比率（分子）の構造'!M$45</f>
        <v>4762</v>
      </c>
      <c r="O62" s="172"/>
      <c r="P62" s="172"/>
    </row>
    <row r="63" spans="1:16" x14ac:dyDescent="0.2">
      <c r="A63" s="172" t="s">
        <v>34</v>
      </c>
      <c r="B63" s="172">
        <f>'将来負担比率（分子）の構造'!I$44</f>
        <v>1869</v>
      </c>
      <c r="C63" s="172"/>
      <c r="D63" s="172"/>
      <c r="E63" s="172">
        <f>'将来負担比率（分子）の構造'!J$44</f>
        <v>3479</v>
      </c>
      <c r="F63" s="172"/>
      <c r="G63" s="172"/>
      <c r="H63" s="172">
        <f>'将来負担比率（分子）の構造'!K$44</f>
        <v>3484</v>
      </c>
      <c r="I63" s="172"/>
      <c r="J63" s="172"/>
      <c r="K63" s="172">
        <f>'将来負担比率（分子）の構造'!L$44</f>
        <v>3460</v>
      </c>
      <c r="L63" s="172"/>
      <c r="M63" s="172"/>
      <c r="N63" s="172">
        <f>'将来負担比率（分子）の構造'!M$44</f>
        <v>3395</v>
      </c>
      <c r="O63" s="172"/>
      <c r="P63" s="172"/>
    </row>
    <row r="64" spans="1:16" x14ac:dyDescent="0.2">
      <c r="A64" s="172" t="s">
        <v>33</v>
      </c>
      <c r="B64" s="172">
        <f>'将来負担比率（分子）の構造'!I$43</f>
        <v>9523</v>
      </c>
      <c r="C64" s="172"/>
      <c r="D64" s="172"/>
      <c r="E64" s="172">
        <f>'将来負担比率（分子）の構造'!J$43</f>
        <v>8745</v>
      </c>
      <c r="F64" s="172"/>
      <c r="G64" s="172"/>
      <c r="H64" s="172">
        <f>'将来負担比率（分子）の構造'!K$43</f>
        <v>8062</v>
      </c>
      <c r="I64" s="172"/>
      <c r="J64" s="172"/>
      <c r="K64" s="172">
        <f>'将来負担比率（分子）の構造'!L$43</f>
        <v>6177</v>
      </c>
      <c r="L64" s="172"/>
      <c r="M64" s="172"/>
      <c r="N64" s="172">
        <f>'将来負担比率（分子）の構造'!M$43</f>
        <v>4987</v>
      </c>
      <c r="O64" s="172"/>
      <c r="P64" s="172"/>
    </row>
    <row r="65" spans="1:16" x14ac:dyDescent="0.2">
      <c r="A65" s="172" t="s">
        <v>32</v>
      </c>
      <c r="B65" s="172">
        <f>'将来負担比率（分子）の構造'!I$42</f>
        <v>1017</v>
      </c>
      <c r="C65" s="172"/>
      <c r="D65" s="172"/>
      <c r="E65" s="172">
        <f>'将来負担比率（分子）の構造'!J$42</f>
        <v>591</v>
      </c>
      <c r="F65" s="172"/>
      <c r="G65" s="172"/>
      <c r="H65" s="172">
        <f>'将来負担比率（分子）の構造'!K$42</f>
        <v>420</v>
      </c>
      <c r="I65" s="172"/>
      <c r="J65" s="172"/>
      <c r="K65" s="172">
        <f>'将来負担比率（分子）の構造'!L$42</f>
        <v>452</v>
      </c>
      <c r="L65" s="172"/>
      <c r="M65" s="172"/>
      <c r="N65" s="172">
        <f>'将来負担比率（分子）の構造'!M$42</f>
        <v>152</v>
      </c>
      <c r="O65" s="172"/>
      <c r="P65" s="172"/>
    </row>
    <row r="66" spans="1:16" x14ac:dyDescent="0.2">
      <c r="A66" s="172" t="s">
        <v>31</v>
      </c>
      <c r="B66" s="172">
        <f>'将来負担比率（分子）の構造'!I$41</f>
        <v>16687</v>
      </c>
      <c r="C66" s="172"/>
      <c r="D66" s="172"/>
      <c r="E66" s="172">
        <f>'将来負担比率（分子）の構造'!J$41</f>
        <v>16694</v>
      </c>
      <c r="F66" s="172"/>
      <c r="G66" s="172"/>
      <c r="H66" s="172">
        <f>'将来負担比率（分子）の構造'!K$41</f>
        <v>16801</v>
      </c>
      <c r="I66" s="172"/>
      <c r="J66" s="172"/>
      <c r="K66" s="172">
        <f>'将来負担比率（分子）の構造'!L$41</f>
        <v>15881</v>
      </c>
      <c r="L66" s="172"/>
      <c r="M66" s="172"/>
      <c r="N66" s="172">
        <f>'将来負担比率（分子）の構造'!M$41</f>
        <v>15721</v>
      </c>
      <c r="O66" s="172"/>
      <c r="P66" s="172"/>
    </row>
    <row r="67" spans="1:16" x14ac:dyDescent="0.2">
      <c r="A67" s="172" t="s">
        <v>75</v>
      </c>
      <c r="B67" s="172" t="e">
        <f>NA()</f>
        <v>#N/A</v>
      </c>
      <c r="C67" s="172">
        <f>IF(ISNUMBER('将来負担比率（分子）の構造'!I$53), IF('将来負担比率（分子）の構造'!I$53 &lt; 0, 0, '将来負担比率（分子）の構造'!I$53), NA())</f>
        <v>7426</v>
      </c>
      <c r="D67" s="172" t="e">
        <f>NA()</f>
        <v>#N/A</v>
      </c>
      <c r="E67" s="172" t="e">
        <f>NA()</f>
        <v>#N/A</v>
      </c>
      <c r="F67" s="172">
        <f>IF(ISNUMBER('将来負担比率（分子）の構造'!J$53), IF('将来負担比率（分子）の構造'!J$53 &lt; 0, 0, '将来負担比率（分子）の構造'!J$53), NA())</f>
        <v>7880</v>
      </c>
      <c r="G67" s="172" t="e">
        <f>NA()</f>
        <v>#N/A</v>
      </c>
      <c r="H67" s="172" t="e">
        <f>NA()</f>
        <v>#N/A</v>
      </c>
      <c r="I67" s="172">
        <f>IF(ISNUMBER('将来負担比率（分子）の構造'!K$53), IF('将来負担比率（分子）の構造'!K$53 &lt; 0, 0, '将来負担比率（分子）の構造'!K$53), NA())</f>
        <v>6989</v>
      </c>
      <c r="J67" s="172" t="e">
        <f>NA()</f>
        <v>#N/A</v>
      </c>
      <c r="K67" s="172" t="e">
        <f>NA()</f>
        <v>#N/A</v>
      </c>
      <c r="L67" s="172">
        <f>IF(ISNUMBER('将来負担比率（分子）の構造'!L$53), IF('将来負担比率（分子）の構造'!L$53 &lt; 0, 0, '将来負担比率（分子）の構造'!L$53), NA())</f>
        <v>4233</v>
      </c>
      <c r="M67" s="172" t="e">
        <f>NA()</f>
        <v>#N/A</v>
      </c>
      <c r="N67" s="172" t="e">
        <f>NA()</f>
        <v>#N/A</v>
      </c>
      <c r="O67" s="172">
        <f>IF(ISNUMBER('将来負担比率（分子）の構造'!M$53), IF('将来負担比率（分子）の構造'!M$53 &lt; 0, 0, '将来負担比率（分子）の構造'!M$53), NA())</f>
        <v>1286</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2055</v>
      </c>
      <c r="C72" s="176">
        <f>基金残高に係る経年分析!G55</f>
        <v>2227</v>
      </c>
      <c r="D72" s="176">
        <f>基金残高に係る経年分析!H55</f>
        <v>3142</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767</v>
      </c>
      <c r="C74" s="176">
        <f>基金残高に係る経年分析!G57</f>
        <v>910</v>
      </c>
      <c r="D74" s="176">
        <f>基金残高に係る経年分析!H57</f>
        <v>2257</v>
      </c>
    </row>
  </sheetData>
  <sheetProtection algorithmName="SHA-512" hashValue="RXE436BG7c7lK+XiY0H9ig0S/8yB4pMhibCUtGdLvWYuvleKn//ZehganNz6rdGLZbOMe5p/R/EW0kSD4Oj4iw==" saltValue="WW2N9XB3jftZMk+IELm6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215</v>
      </c>
      <c r="DI1" s="643"/>
      <c r="DJ1" s="643"/>
      <c r="DK1" s="643"/>
      <c r="DL1" s="643"/>
      <c r="DM1" s="643"/>
      <c r="DN1" s="644"/>
      <c r="DO1" s="212"/>
      <c r="DP1" s="642" t="s">
        <v>216</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221</v>
      </c>
      <c r="S4" s="646"/>
      <c r="T4" s="646"/>
      <c r="U4" s="646"/>
      <c r="V4" s="646"/>
      <c r="W4" s="646"/>
      <c r="X4" s="646"/>
      <c r="Y4" s="647"/>
      <c r="Z4" s="645" t="s">
        <v>222</v>
      </c>
      <c r="AA4" s="646"/>
      <c r="AB4" s="646"/>
      <c r="AC4" s="647"/>
      <c r="AD4" s="645" t="s">
        <v>223</v>
      </c>
      <c r="AE4" s="646"/>
      <c r="AF4" s="646"/>
      <c r="AG4" s="646"/>
      <c r="AH4" s="646"/>
      <c r="AI4" s="646"/>
      <c r="AJ4" s="646"/>
      <c r="AK4" s="647"/>
      <c r="AL4" s="645" t="s">
        <v>222</v>
      </c>
      <c r="AM4" s="646"/>
      <c r="AN4" s="646"/>
      <c r="AO4" s="647"/>
      <c r="AP4" s="651" t="s">
        <v>224</v>
      </c>
      <c r="AQ4" s="651"/>
      <c r="AR4" s="651"/>
      <c r="AS4" s="651"/>
      <c r="AT4" s="651"/>
      <c r="AU4" s="651"/>
      <c r="AV4" s="651"/>
      <c r="AW4" s="651"/>
      <c r="AX4" s="651"/>
      <c r="AY4" s="651"/>
      <c r="AZ4" s="651"/>
      <c r="BA4" s="651"/>
      <c r="BB4" s="651"/>
      <c r="BC4" s="651"/>
      <c r="BD4" s="651"/>
      <c r="BE4" s="651"/>
      <c r="BF4" s="651"/>
      <c r="BG4" s="651" t="s">
        <v>225</v>
      </c>
      <c r="BH4" s="651"/>
      <c r="BI4" s="651"/>
      <c r="BJ4" s="651"/>
      <c r="BK4" s="651"/>
      <c r="BL4" s="651"/>
      <c r="BM4" s="651"/>
      <c r="BN4" s="651"/>
      <c r="BO4" s="651" t="s">
        <v>222</v>
      </c>
      <c r="BP4" s="651"/>
      <c r="BQ4" s="651"/>
      <c r="BR4" s="651"/>
      <c r="BS4" s="651" t="s">
        <v>226</v>
      </c>
      <c r="BT4" s="651"/>
      <c r="BU4" s="651"/>
      <c r="BV4" s="651"/>
      <c r="BW4" s="651"/>
      <c r="BX4" s="651"/>
      <c r="BY4" s="651"/>
      <c r="BZ4" s="651"/>
      <c r="CA4" s="651"/>
      <c r="CB4" s="651"/>
      <c r="CD4" s="648" t="s">
        <v>227</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228</v>
      </c>
      <c r="C5" s="653"/>
      <c r="D5" s="653"/>
      <c r="E5" s="653"/>
      <c r="F5" s="653"/>
      <c r="G5" s="653"/>
      <c r="H5" s="653"/>
      <c r="I5" s="653"/>
      <c r="J5" s="653"/>
      <c r="K5" s="653"/>
      <c r="L5" s="653"/>
      <c r="M5" s="653"/>
      <c r="N5" s="653"/>
      <c r="O5" s="653"/>
      <c r="P5" s="653"/>
      <c r="Q5" s="654"/>
      <c r="R5" s="655">
        <v>12908131</v>
      </c>
      <c r="S5" s="656"/>
      <c r="T5" s="656"/>
      <c r="U5" s="656"/>
      <c r="V5" s="656"/>
      <c r="W5" s="656"/>
      <c r="X5" s="656"/>
      <c r="Y5" s="657"/>
      <c r="Z5" s="658">
        <v>35.299999999999997</v>
      </c>
      <c r="AA5" s="658"/>
      <c r="AB5" s="658"/>
      <c r="AC5" s="658"/>
      <c r="AD5" s="659">
        <v>12152242</v>
      </c>
      <c r="AE5" s="659"/>
      <c r="AF5" s="659"/>
      <c r="AG5" s="659"/>
      <c r="AH5" s="659"/>
      <c r="AI5" s="659"/>
      <c r="AJ5" s="659"/>
      <c r="AK5" s="659"/>
      <c r="AL5" s="660">
        <v>66.900000000000006</v>
      </c>
      <c r="AM5" s="661"/>
      <c r="AN5" s="661"/>
      <c r="AO5" s="662"/>
      <c r="AP5" s="652" t="s">
        <v>229</v>
      </c>
      <c r="AQ5" s="653"/>
      <c r="AR5" s="653"/>
      <c r="AS5" s="653"/>
      <c r="AT5" s="653"/>
      <c r="AU5" s="653"/>
      <c r="AV5" s="653"/>
      <c r="AW5" s="653"/>
      <c r="AX5" s="653"/>
      <c r="AY5" s="653"/>
      <c r="AZ5" s="653"/>
      <c r="BA5" s="653"/>
      <c r="BB5" s="653"/>
      <c r="BC5" s="653"/>
      <c r="BD5" s="653"/>
      <c r="BE5" s="653"/>
      <c r="BF5" s="654"/>
      <c r="BG5" s="666">
        <v>12152242</v>
      </c>
      <c r="BH5" s="667"/>
      <c r="BI5" s="667"/>
      <c r="BJ5" s="667"/>
      <c r="BK5" s="667"/>
      <c r="BL5" s="667"/>
      <c r="BM5" s="667"/>
      <c r="BN5" s="668"/>
      <c r="BO5" s="669">
        <v>94.1</v>
      </c>
      <c r="BP5" s="669"/>
      <c r="BQ5" s="669"/>
      <c r="BR5" s="669"/>
      <c r="BS5" s="670">
        <v>99178</v>
      </c>
      <c r="BT5" s="670"/>
      <c r="BU5" s="670"/>
      <c r="BV5" s="670"/>
      <c r="BW5" s="670"/>
      <c r="BX5" s="670"/>
      <c r="BY5" s="670"/>
      <c r="BZ5" s="670"/>
      <c r="CA5" s="670"/>
      <c r="CB5" s="674"/>
      <c r="CD5" s="648" t="s">
        <v>224</v>
      </c>
      <c r="CE5" s="649"/>
      <c r="CF5" s="649"/>
      <c r="CG5" s="649"/>
      <c r="CH5" s="649"/>
      <c r="CI5" s="649"/>
      <c r="CJ5" s="649"/>
      <c r="CK5" s="649"/>
      <c r="CL5" s="649"/>
      <c r="CM5" s="649"/>
      <c r="CN5" s="649"/>
      <c r="CO5" s="649"/>
      <c r="CP5" s="649"/>
      <c r="CQ5" s="650"/>
      <c r="CR5" s="648" t="s">
        <v>230</v>
      </c>
      <c r="CS5" s="649"/>
      <c r="CT5" s="649"/>
      <c r="CU5" s="649"/>
      <c r="CV5" s="649"/>
      <c r="CW5" s="649"/>
      <c r="CX5" s="649"/>
      <c r="CY5" s="650"/>
      <c r="CZ5" s="648" t="s">
        <v>222</v>
      </c>
      <c r="DA5" s="649"/>
      <c r="DB5" s="649"/>
      <c r="DC5" s="650"/>
      <c r="DD5" s="648" t="s">
        <v>231</v>
      </c>
      <c r="DE5" s="649"/>
      <c r="DF5" s="649"/>
      <c r="DG5" s="649"/>
      <c r="DH5" s="649"/>
      <c r="DI5" s="649"/>
      <c r="DJ5" s="649"/>
      <c r="DK5" s="649"/>
      <c r="DL5" s="649"/>
      <c r="DM5" s="649"/>
      <c r="DN5" s="649"/>
      <c r="DO5" s="649"/>
      <c r="DP5" s="650"/>
      <c r="DQ5" s="648" t="s">
        <v>232</v>
      </c>
      <c r="DR5" s="649"/>
      <c r="DS5" s="649"/>
      <c r="DT5" s="649"/>
      <c r="DU5" s="649"/>
      <c r="DV5" s="649"/>
      <c r="DW5" s="649"/>
      <c r="DX5" s="649"/>
      <c r="DY5" s="649"/>
      <c r="DZ5" s="649"/>
      <c r="EA5" s="649"/>
      <c r="EB5" s="649"/>
      <c r="EC5" s="650"/>
    </row>
    <row r="6" spans="2:143" ht="11.25" customHeight="1" x14ac:dyDescent="0.2">
      <c r="B6" s="663" t="s">
        <v>233</v>
      </c>
      <c r="C6" s="664"/>
      <c r="D6" s="664"/>
      <c r="E6" s="664"/>
      <c r="F6" s="664"/>
      <c r="G6" s="664"/>
      <c r="H6" s="664"/>
      <c r="I6" s="664"/>
      <c r="J6" s="664"/>
      <c r="K6" s="664"/>
      <c r="L6" s="664"/>
      <c r="M6" s="664"/>
      <c r="N6" s="664"/>
      <c r="O6" s="664"/>
      <c r="P6" s="664"/>
      <c r="Q6" s="665"/>
      <c r="R6" s="666">
        <v>178291</v>
      </c>
      <c r="S6" s="667"/>
      <c r="T6" s="667"/>
      <c r="U6" s="667"/>
      <c r="V6" s="667"/>
      <c r="W6" s="667"/>
      <c r="X6" s="667"/>
      <c r="Y6" s="668"/>
      <c r="Z6" s="669">
        <v>0.5</v>
      </c>
      <c r="AA6" s="669"/>
      <c r="AB6" s="669"/>
      <c r="AC6" s="669"/>
      <c r="AD6" s="670">
        <v>178291</v>
      </c>
      <c r="AE6" s="670"/>
      <c r="AF6" s="670"/>
      <c r="AG6" s="670"/>
      <c r="AH6" s="670"/>
      <c r="AI6" s="670"/>
      <c r="AJ6" s="670"/>
      <c r="AK6" s="670"/>
      <c r="AL6" s="671">
        <v>1</v>
      </c>
      <c r="AM6" s="672"/>
      <c r="AN6" s="672"/>
      <c r="AO6" s="673"/>
      <c r="AP6" s="663" t="s">
        <v>234</v>
      </c>
      <c r="AQ6" s="664"/>
      <c r="AR6" s="664"/>
      <c r="AS6" s="664"/>
      <c r="AT6" s="664"/>
      <c r="AU6" s="664"/>
      <c r="AV6" s="664"/>
      <c r="AW6" s="664"/>
      <c r="AX6" s="664"/>
      <c r="AY6" s="664"/>
      <c r="AZ6" s="664"/>
      <c r="BA6" s="664"/>
      <c r="BB6" s="664"/>
      <c r="BC6" s="664"/>
      <c r="BD6" s="664"/>
      <c r="BE6" s="664"/>
      <c r="BF6" s="665"/>
      <c r="BG6" s="666">
        <v>12152242</v>
      </c>
      <c r="BH6" s="667"/>
      <c r="BI6" s="667"/>
      <c r="BJ6" s="667"/>
      <c r="BK6" s="667"/>
      <c r="BL6" s="667"/>
      <c r="BM6" s="667"/>
      <c r="BN6" s="668"/>
      <c r="BO6" s="669">
        <v>94.1</v>
      </c>
      <c r="BP6" s="669"/>
      <c r="BQ6" s="669"/>
      <c r="BR6" s="669"/>
      <c r="BS6" s="670">
        <v>99178</v>
      </c>
      <c r="BT6" s="670"/>
      <c r="BU6" s="670"/>
      <c r="BV6" s="670"/>
      <c r="BW6" s="670"/>
      <c r="BX6" s="670"/>
      <c r="BY6" s="670"/>
      <c r="BZ6" s="670"/>
      <c r="CA6" s="670"/>
      <c r="CB6" s="674"/>
      <c r="CD6" s="677" t="s">
        <v>235</v>
      </c>
      <c r="CE6" s="678"/>
      <c r="CF6" s="678"/>
      <c r="CG6" s="678"/>
      <c r="CH6" s="678"/>
      <c r="CI6" s="678"/>
      <c r="CJ6" s="678"/>
      <c r="CK6" s="678"/>
      <c r="CL6" s="678"/>
      <c r="CM6" s="678"/>
      <c r="CN6" s="678"/>
      <c r="CO6" s="678"/>
      <c r="CP6" s="678"/>
      <c r="CQ6" s="679"/>
      <c r="CR6" s="666">
        <v>262532</v>
      </c>
      <c r="CS6" s="667"/>
      <c r="CT6" s="667"/>
      <c r="CU6" s="667"/>
      <c r="CV6" s="667"/>
      <c r="CW6" s="667"/>
      <c r="CX6" s="667"/>
      <c r="CY6" s="668"/>
      <c r="CZ6" s="660">
        <v>0.8</v>
      </c>
      <c r="DA6" s="661"/>
      <c r="DB6" s="661"/>
      <c r="DC6" s="680"/>
      <c r="DD6" s="675" t="s">
        <v>128</v>
      </c>
      <c r="DE6" s="667"/>
      <c r="DF6" s="667"/>
      <c r="DG6" s="667"/>
      <c r="DH6" s="667"/>
      <c r="DI6" s="667"/>
      <c r="DJ6" s="667"/>
      <c r="DK6" s="667"/>
      <c r="DL6" s="667"/>
      <c r="DM6" s="667"/>
      <c r="DN6" s="667"/>
      <c r="DO6" s="667"/>
      <c r="DP6" s="668"/>
      <c r="DQ6" s="675">
        <v>262532</v>
      </c>
      <c r="DR6" s="667"/>
      <c r="DS6" s="667"/>
      <c r="DT6" s="667"/>
      <c r="DU6" s="667"/>
      <c r="DV6" s="667"/>
      <c r="DW6" s="667"/>
      <c r="DX6" s="667"/>
      <c r="DY6" s="667"/>
      <c r="DZ6" s="667"/>
      <c r="EA6" s="667"/>
      <c r="EB6" s="667"/>
      <c r="EC6" s="676"/>
    </row>
    <row r="7" spans="2:143" ht="11.25" customHeight="1" x14ac:dyDescent="0.2">
      <c r="B7" s="663" t="s">
        <v>236</v>
      </c>
      <c r="C7" s="664"/>
      <c r="D7" s="664"/>
      <c r="E7" s="664"/>
      <c r="F7" s="664"/>
      <c r="G7" s="664"/>
      <c r="H7" s="664"/>
      <c r="I7" s="664"/>
      <c r="J7" s="664"/>
      <c r="K7" s="664"/>
      <c r="L7" s="664"/>
      <c r="M7" s="664"/>
      <c r="N7" s="664"/>
      <c r="O7" s="664"/>
      <c r="P7" s="664"/>
      <c r="Q7" s="665"/>
      <c r="R7" s="666">
        <v>5713</v>
      </c>
      <c r="S7" s="667"/>
      <c r="T7" s="667"/>
      <c r="U7" s="667"/>
      <c r="V7" s="667"/>
      <c r="W7" s="667"/>
      <c r="X7" s="667"/>
      <c r="Y7" s="668"/>
      <c r="Z7" s="669">
        <v>0</v>
      </c>
      <c r="AA7" s="669"/>
      <c r="AB7" s="669"/>
      <c r="AC7" s="669"/>
      <c r="AD7" s="670">
        <v>5713</v>
      </c>
      <c r="AE7" s="670"/>
      <c r="AF7" s="670"/>
      <c r="AG7" s="670"/>
      <c r="AH7" s="670"/>
      <c r="AI7" s="670"/>
      <c r="AJ7" s="670"/>
      <c r="AK7" s="670"/>
      <c r="AL7" s="671">
        <v>0</v>
      </c>
      <c r="AM7" s="672"/>
      <c r="AN7" s="672"/>
      <c r="AO7" s="673"/>
      <c r="AP7" s="663" t="s">
        <v>237</v>
      </c>
      <c r="AQ7" s="664"/>
      <c r="AR7" s="664"/>
      <c r="AS7" s="664"/>
      <c r="AT7" s="664"/>
      <c r="AU7" s="664"/>
      <c r="AV7" s="664"/>
      <c r="AW7" s="664"/>
      <c r="AX7" s="664"/>
      <c r="AY7" s="664"/>
      <c r="AZ7" s="664"/>
      <c r="BA7" s="664"/>
      <c r="BB7" s="664"/>
      <c r="BC7" s="664"/>
      <c r="BD7" s="664"/>
      <c r="BE7" s="664"/>
      <c r="BF7" s="665"/>
      <c r="BG7" s="666">
        <v>5495226</v>
      </c>
      <c r="BH7" s="667"/>
      <c r="BI7" s="667"/>
      <c r="BJ7" s="667"/>
      <c r="BK7" s="667"/>
      <c r="BL7" s="667"/>
      <c r="BM7" s="667"/>
      <c r="BN7" s="668"/>
      <c r="BO7" s="669">
        <v>42.6</v>
      </c>
      <c r="BP7" s="669"/>
      <c r="BQ7" s="669"/>
      <c r="BR7" s="669"/>
      <c r="BS7" s="670">
        <v>99178</v>
      </c>
      <c r="BT7" s="670"/>
      <c r="BU7" s="670"/>
      <c r="BV7" s="670"/>
      <c r="BW7" s="670"/>
      <c r="BX7" s="670"/>
      <c r="BY7" s="670"/>
      <c r="BZ7" s="670"/>
      <c r="CA7" s="670"/>
      <c r="CB7" s="674"/>
      <c r="CD7" s="681" t="s">
        <v>238</v>
      </c>
      <c r="CE7" s="682"/>
      <c r="CF7" s="682"/>
      <c r="CG7" s="682"/>
      <c r="CH7" s="682"/>
      <c r="CI7" s="682"/>
      <c r="CJ7" s="682"/>
      <c r="CK7" s="682"/>
      <c r="CL7" s="682"/>
      <c r="CM7" s="682"/>
      <c r="CN7" s="682"/>
      <c r="CO7" s="682"/>
      <c r="CP7" s="682"/>
      <c r="CQ7" s="683"/>
      <c r="CR7" s="666">
        <v>5516348</v>
      </c>
      <c r="CS7" s="667"/>
      <c r="CT7" s="667"/>
      <c r="CU7" s="667"/>
      <c r="CV7" s="667"/>
      <c r="CW7" s="667"/>
      <c r="CX7" s="667"/>
      <c r="CY7" s="668"/>
      <c r="CZ7" s="669">
        <v>16.5</v>
      </c>
      <c r="DA7" s="669"/>
      <c r="DB7" s="669"/>
      <c r="DC7" s="669"/>
      <c r="DD7" s="675">
        <v>107126</v>
      </c>
      <c r="DE7" s="667"/>
      <c r="DF7" s="667"/>
      <c r="DG7" s="667"/>
      <c r="DH7" s="667"/>
      <c r="DI7" s="667"/>
      <c r="DJ7" s="667"/>
      <c r="DK7" s="667"/>
      <c r="DL7" s="667"/>
      <c r="DM7" s="667"/>
      <c r="DN7" s="667"/>
      <c r="DO7" s="667"/>
      <c r="DP7" s="668"/>
      <c r="DQ7" s="675">
        <v>4197824</v>
      </c>
      <c r="DR7" s="667"/>
      <c r="DS7" s="667"/>
      <c r="DT7" s="667"/>
      <c r="DU7" s="667"/>
      <c r="DV7" s="667"/>
      <c r="DW7" s="667"/>
      <c r="DX7" s="667"/>
      <c r="DY7" s="667"/>
      <c r="DZ7" s="667"/>
      <c r="EA7" s="667"/>
      <c r="EB7" s="667"/>
      <c r="EC7" s="676"/>
    </row>
    <row r="8" spans="2:143" ht="11.25" customHeight="1" x14ac:dyDescent="0.2">
      <c r="B8" s="663" t="s">
        <v>239</v>
      </c>
      <c r="C8" s="664"/>
      <c r="D8" s="664"/>
      <c r="E8" s="664"/>
      <c r="F8" s="664"/>
      <c r="G8" s="664"/>
      <c r="H8" s="664"/>
      <c r="I8" s="664"/>
      <c r="J8" s="664"/>
      <c r="K8" s="664"/>
      <c r="L8" s="664"/>
      <c r="M8" s="664"/>
      <c r="N8" s="664"/>
      <c r="O8" s="664"/>
      <c r="P8" s="664"/>
      <c r="Q8" s="665"/>
      <c r="R8" s="666">
        <v>85043</v>
      </c>
      <c r="S8" s="667"/>
      <c r="T8" s="667"/>
      <c r="U8" s="667"/>
      <c r="V8" s="667"/>
      <c r="W8" s="667"/>
      <c r="X8" s="667"/>
      <c r="Y8" s="668"/>
      <c r="Z8" s="669">
        <v>0.2</v>
      </c>
      <c r="AA8" s="669"/>
      <c r="AB8" s="669"/>
      <c r="AC8" s="669"/>
      <c r="AD8" s="670">
        <v>85043</v>
      </c>
      <c r="AE8" s="670"/>
      <c r="AF8" s="670"/>
      <c r="AG8" s="670"/>
      <c r="AH8" s="670"/>
      <c r="AI8" s="670"/>
      <c r="AJ8" s="670"/>
      <c r="AK8" s="670"/>
      <c r="AL8" s="671">
        <v>0.5</v>
      </c>
      <c r="AM8" s="672"/>
      <c r="AN8" s="672"/>
      <c r="AO8" s="673"/>
      <c r="AP8" s="663" t="s">
        <v>240</v>
      </c>
      <c r="AQ8" s="664"/>
      <c r="AR8" s="664"/>
      <c r="AS8" s="664"/>
      <c r="AT8" s="664"/>
      <c r="AU8" s="664"/>
      <c r="AV8" s="664"/>
      <c r="AW8" s="664"/>
      <c r="AX8" s="664"/>
      <c r="AY8" s="664"/>
      <c r="AZ8" s="664"/>
      <c r="BA8" s="664"/>
      <c r="BB8" s="664"/>
      <c r="BC8" s="664"/>
      <c r="BD8" s="664"/>
      <c r="BE8" s="664"/>
      <c r="BF8" s="665"/>
      <c r="BG8" s="666">
        <v>149630</v>
      </c>
      <c r="BH8" s="667"/>
      <c r="BI8" s="667"/>
      <c r="BJ8" s="667"/>
      <c r="BK8" s="667"/>
      <c r="BL8" s="667"/>
      <c r="BM8" s="667"/>
      <c r="BN8" s="668"/>
      <c r="BO8" s="669">
        <v>1.2</v>
      </c>
      <c r="BP8" s="669"/>
      <c r="BQ8" s="669"/>
      <c r="BR8" s="669"/>
      <c r="BS8" s="670" t="s">
        <v>128</v>
      </c>
      <c r="BT8" s="670"/>
      <c r="BU8" s="670"/>
      <c r="BV8" s="670"/>
      <c r="BW8" s="670"/>
      <c r="BX8" s="670"/>
      <c r="BY8" s="670"/>
      <c r="BZ8" s="670"/>
      <c r="CA8" s="670"/>
      <c r="CB8" s="674"/>
      <c r="CD8" s="681" t="s">
        <v>241</v>
      </c>
      <c r="CE8" s="682"/>
      <c r="CF8" s="682"/>
      <c r="CG8" s="682"/>
      <c r="CH8" s="682"/>
      <c r="CI8" s="682"/>
      <c r="CJ8" s="682"/>
      <c r="CK8" s="682"/>
      <c r="CL8" s="682"/>
      <c r="CM8" s="682"/>
      <c r="CN8" s="682"/>
      <c r="CO8" s="682"/>
      <c r="CP8" s="682"/>
      <c r="CQ8" s="683"/>
      <c r="CR8" s="666">
        <v>14049334</v>
      </c>
      <c r="CS8" s="667"/>
      <c r="CT8" s="667"/>
      <c r="CU8" s="667"/>
      <c r="CV8" s="667"/>
      <c r="CW8" s="667"/>
      <c r="CX8" s="667"/>
      <c r="CY8" s="668"/>
      <c r="CZ8" s="669">
        <v>42.1</v>
      </c>
      <c r="DA8" s="669"/>
      <c r="DB8" s="669"/>
      <c r="DC8" s="669"/>
      <c r="DD8" s="675">
        <v>5651</v>
      </c>
      <c r="DE8" s="667"/>
      <c r="DF8" s="667"/>
      <c r="DG8" s="667"/>
      <c r="DH8" s="667"/>
      <c r="DI8" s="667"/>
      <c r="DJ8" s="667"/>
      <c r="DK8" s="667"/>
      <c r="DL8" s="667"/>
      <c r="DM8" s="667"/>
      <c r="DN8" s="667"/>
      <c r="DO8" s="667"/>
      <c r="DP8" s="668"/>
      <c r="DQ8" s="675">
        <v>5827293</v>
      </c>
      <c r="DR8" s="667"/>
      <c r="DS8" s="667"/>
      <c r="DT8" s="667"/>
      <c r="DU8" s="667"/>
      <c r="DV8" s="667"/>
      <c r="DW8" s="667"/>
      <c r="DX8" s="667"/>
      <c r="DY8" s="667"/>
      <c r="DZ8" s="667"/>
      <c r="EA8" s="667"/>
      <c r="EB8" s="667"/>
      <c r="EC8" s="676"/>
    </row>
    <row r="9" spans="2:143" ht="11.25" customHeight="1" x14ac:dyDescent="0.2">
      <c r="B9" s="663" t="s">
        <v>242</v>
      </c>
      <c r="C9" s="664"/>
      <c r="D9" s="664"/>
      <c r="E9" s="664"/>
      <c r="F9" s="664"/>
      <c r="G9" s="664"/>
      <c r="H9" s="664"/>
      <c r="I9" s="664"/>
      <c r="J9" s="664"/>
      <c r="K9" s="664"/>
      <c r="L9" s="664"/>
      <c r="M9" s="664"/>
      <c r="N9" s="664"/>
      <c r="O9" s="664"/>
      <c r="P9" s="664"/>
      <c r="Q9" s="665"/>
      <c r="R9" s="666">
        <v>108135</v>
      </c>
      <c r="S9" s="667"/>
      <c r="T9" s="667"/>
      <c r="U9" s="667"/>
      <c r="V9" s="667"/>
      <c r="W9" s="667"/>
      <c r="X9" s="667"/>
      <c r="Y9" s="668"/>
      <c r="Z9" s="669">
        <v>0.3</v>
      </c>
      <c r="AA9" s="669"/>
      <c r="AB9" s="669"/>
      <c r="AC9" s="669"/>
      <c r="AD9" s="670">
        <v>108135</v>
      </c>
      <c r="AE9" s="670"/>
      <c r="AF9" s="670"/>
      <c r="AG9" s="670"/>
      <c r="AH9" s="670"/>
      <c r="AI9" s="670"/>
      <c r="AJ9" s="670"/>
      <c r="AK9" s="670"/>
      <c r="AL9" s="671">
        <v>0.6</v>
      </c>
      <c r="AM9" s="672"/>
      <c r="AN9" s="672"/>
      <c r="AO9" s="673"/>
      <c r="AP9" s="663" t="s">
        <v>243</v>
      </c>
      <c r="AQ9" s="664"/>
      <c r="AR9" s="664"/>
      <c r="AS9" s="664"/>
      <c r="AT9" s="664"/>
      <c r="AU9" s="664"/>
      <c r="AV9" s="664"/>
      <c r="AW9" s="664"/>
      <c r="AX9" s="664"/>
      <c r="AY9" s="664"/>
      <c r="AZ9" s="664"/>
      <c r="BA9" s="664"/>
      <c r="BB9" s="664"/>
      <c r="BC9" s="664"/>
      <c r="BD9" s="664"/>
      <c r="BE9" s="664"/>
      <c r="BF9" s="665"/>
      <c r="BG9" s="666">
        <v>4549209</v>
      </c>
      <c r="BH9" s="667"/>
      <c r="BI9" s="667"/>
      <c r="BJ9" s="667"/>
      <c r="BK9" s="667"/>
      <c r="BL9" s="667"/>
      <c r="BM9" s="667"/>
      <c r="BN9" s="668"/>
      <c r="BO9" s="669">
        <v>35.200000000000003</v>
      </c>
      <c r="BP9" s="669"/>
      <c r="BQ9" s="669"/>
      <c r="BR9" s="669"/>
      <c r="BS9" s="670" t="s">
        <v>128</v>
      </c>
      <c r="BT9" s="670"/>
      <c r="BU9" s="670"/>
      <c r="BV9" s="670"/>
      <c r="BW9" s="670"/>
      <c r="BX9" s="670"/>
      <c r="BY9" s="670"/>
      <c r="BZ9" s="670"/>
      <c r="CA9" s="670"/>
      <c r="CB9" s="674"/>
      <c r="CD9" s="681" t="s">
        <v>244</v>
      </c>
      <c r="CE9" s="682"/>
      <c r="CF9" s="682"/>
      <c r="CG9" s="682"/>
      <c r="CH9" s="682"/>
      <c r="CI9" s="682"/>
      <c r="CJ9" s="682"/>
      <c r="CK9" s="682"/>
      <c r="CL9" s="682"/>
      <c r="CM9" s="682"/>
      <c r="CN9" s="682"/>
      <c r="CO9" s="682"/>
      <c r="CP9" s="682"/>
      <c r="CQ9" s="683"/>
      <c r="CR9" s="666">
        <v>3477891</v>
      </c>
      <c r="CS9" s="667"/>
      <c r="CT9" s="667"/>
      <c r="CU9" s="667"/>
      <c r="CV9" s="667"/>
      <c r="CW9" s="667"/>
      <c r="CX9" s="667"/>
      <c r="CY9" s="668"/>
      <c r="CZ9" s="669">
        <v>10.4</v>
      </c>
      <c r="DA9" s="669"/>
      <c r="DB9" s="669"/>
      <c r="DC9" s="669"/>
      <c r="DD9" s="675">
        <v>13079</v>
      </c>
      <c r="DE9" s="667"/>
      <c r="DF9" s="667"/>
      <c r="DG9" s="667"/>
      <c r="DH9" s="667"/>
      <c r="DI9" s="667"/>
      <c r="DJ9" s="667"/>
      <c r="DK9" s="667"/>
      <c r="DL9" s="667"/>
      <c r="DM9" s="667"/>
      <c r="DN9" s="667"/>
      <c r="DO9" s="667"/>
      <c r="DP9" s="668"/>
      <c r="DQ9" s="675">
        <v>2032676</v>
      </c>
      <c r="DR9" s="667"/>
      <c r="DS9" s="667"/>
      <c r="DT9" s="667"/>
      <c r="DU9" s="667"/>
      <c r="DV9" s="667"/>
      <c r="DW9" s="667"/>
      <c r="DX9" s="667"/>
      <c r="DY9" s="667"/>
      <c r="DZ9" s="667"/>
      <c r="EA9" s="667"/>
      <c r="EB9" s="667"/>
      <c r="EC9" s="676"/>
    </row>
    <row r="10" spans="2:143" ht="11.25" customHeight="1" x14ac:dyDescent="0.2">
      <c r="B10" s="663" t="s">
        <v>245</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246</v>
      </c>
      <c r="AQ10" s="664"/>
      <c r="AR10" s="664"/>
      <c r="AS10" s="664"/>
      <c r="AT10" s="664"/>
      <c r="AU10" s="664"/>
      <c r="AV10" s="664"/>
      <c r="AW10" s="664"/>
      <c r="AX10" s="664"/>
      <c r="AY10" s="664"/>
      <c r="AZ10" s="664"/>
      <c r="BA10" s="664"/>
      <c r="BB10" s="664"/>
      <c r="BC10" s="664"/>
      <c r="BD10" s="664"/>
      <c r="BE10" s="664"/>
      <c r="BF10" s="665"/>
      <c r="BG10" s="666">
        <v>250115</v>
      </c>
      <c r="BH10" s="667"/>
      <c r="BI10" s="667"/>
      <c r="BJ10" s="667"/>
      <c r="BK10" s="667"/>
      <c r="BL10" s="667"/>
      <c r="BM10" s="667"/>
      <c r="BN10" s="668"/>
      <c r="BO10" s="669">
        <v>1.9</v>
      </c>
      <c r="BP10" s="669"/>
      <c r="BQ10" s="669"/>
      <c r="BR10" s="669"/>
      <c r="BS10" s="670" t="s">
        <v>128</v>
      </c>
      <c r="BT10" s="670"/>
      <c r="BU10" s="670"/>
      <c r="BV10" s="670"/>
      <c r="BW10" s="670"/>
      <c r="BX10" s="670"/>
      <c r="BY10" s="670"/>
      <c r="BZ10" s="670"/>
      <c r="CA10" s="670"/>
      <c r="CB10" s="674"/>
      <c r="CD10" s="681" t="s">
        <v>247</v>
      </c>
      <c r="CE10" s="682"/>
      <c r="CF10" s="682"/>
      <c r="CG10" s="682"/>
      <c r="CH10" s="682"/>
      <c r="CI10" s="682"/>
      <c r="CJ10" s="682"/>
      <c r="CK10" s="682"/>
      <c r="CL10" s="682"/>
      <c r="CM10" s="682"/>
      <c r="CN10" s="682"/>
      <c r="CO10" s="682"/>
      <c r="CP10" s="682"/>
      <c r="CQ10" s="683"/>
      <c r="CR10" s="666">
        <v>40565</v>
      </c>
      <c r="CS10" s="667"/>
      <c r="CT10" s="667"/>
      <c r="CU10" s="667"/>
      <c r="CV10" s="667"/>
      <c r="CW10" s="667"/>
      <c r="CX10" s="667"/>
      <c r="CY10" s="668"/>
      <c r="CZ10" s="669">
        <v>0.1</v>
      </c>
      <c r="DA10" s="669"/>
      <c r="DB10" s="669"/>
      <c r="DC10" s="669"/>
      <c r="DD10" s="675" t="s">
        <v>128</v>
      </c>
      <c r="DE10" s="667"/>
      <c r="DF10" s="667"/>
      <c r="DG10" s="667"/>
      <c r="DH10" s="667"/>
      <c r="DI10" s="667"/>
      <c r="DJ10" s="667"/>
      <c r="DK10" s="667"/>
      <c r="DL10" s="667"/>
      <c r="DM10" s="667"/>
      <c r="DN10" s="667"/>
      <c r="DO10" s="667"/>
      <c r="DP10" s="668"/>
      <c r="DQ10" s="675">
        <v>9512</v>
      </c>
      <c r="DR10" s="667"/>
      <c r="DS10" s="667"/>
      <c r="DT10" s="667"/>
      <c r="DU10" s="667"/>
      <c r="DV10" s="667"/>
      <c r="DW10" s="667"/>
      <c r="DX10" s="667"/>
      <c r="DY10" s="667"/>
      <c r="DZ10" s="667"/>
      <c r="EA10" s="667"/>
      <c r="EB10" s="667"/>
      <c r="EC10" s="676"/>
    </row>
    <row r="11" spans="2:143" ht="11.25" customHeight="1" x14ac:dyDescent="0.2">
      <c r="B11" s="663" t="s">
        <v>248</v>
      </c>
      <c r="C11" s="664"/>
      <c r="D11" s="664"/>
      <c r="E11" s="664"/>
      <c r="F11" s="664"/>
      <c r="G11" s="664"/>
      <c r="H11" s="664"/>
      <c r="I11" s="664"/>
      <c r="J11" s="664"/>
      <c r="K11" s="664"/>
      <c r="L11" s="664"/>
      <c r="M11" s="664"/>
      <c r="N11" s="664"/>
      <c r="O11" s="664"/>
      <c r="P11" s="664"/>
      <c r="Q11" s="665"/>
      <c r="R11" s="666">
        <v>1932952</v>
      </c>
      <c r="S11" s="667"/>
      <c r="T11" s="667"/>
      <c r="U11" s="667"/>
      <c r="V11" s="667"/>
      <c r="W11" s="667"/>
      <c r="X11" s="667"/>
      <c r="Y11" s="668"/>
      <c r="Z11" s="671">
        <v>5.3</v>
      </c>
      <c r="AA11" s="672"/>
      <c r="AB11" s="672"/>
      <c r="AC11" s="684"/>
      <c r="AD11" s="675">
        <v>1932952</v>
      </c>
      <c r="AE11" s="667"/>
      <c r="AF11" s="667"/>
      <c r="AG11" s="667"/>
      <c r="AH11" s="667"/>
      <c r="AI11" s="667"/>
      <c r="AJ11" s="667"/>
      <c r="AK11" s="668"/>
      <c r="AL11" s="671">
        <v>10.6</v>
      </c>
      <c r="AM11" s="672"/>
      <c r="AN11" s="672"/>
      <c r="AO11" s="673"/>
      <c r="AP11" s="663" t="s">
        <v>249</v>
      </c>
      <c r="AQ11" s="664"/>
      <c r="AR11" s="664"/>
      <c r="AS11" s="664"/>
      <c r="AT11" s="664"/>
      <c r="AU11" s="664"/>
      <c r="AV11" s="664"/>
      <c r="AW11" s="664"/>
      <c r="AX11" s="664"/>
      <c r="AY11" s="664"/>
      <c r="AZ11" s="664"/>
      <c r="BA11" s="664"/>
      <c r="BB11" s="664"/>
      <c r="BC11" s="664"/>
      <c r="BD11" s="664"/>
      <c r="BE11" s="664"/>
      <c r="BF11" s="665"/>
      <c r="BG11" s="666">
        <v>546272</v>
      </c>
      <c r="BH11" s="667"/>
      <c r="BI11" s="667"/>
      <c r="BJ11" s="667"/>
      <c r="BK11" s="667"/>
      <c r="BL11" s="667"/>
      <c r="BM11" s="667"/>
      <c r="BN11" s="668"/>
      <c r="BO11" s="669">
        <v>4.2</v>
      </c>
      <c r="BP11" s="669"/>
      <c r="BQ11" s="669"/>
      <c r="BR11" s="669"/>
      <c r="BS11" s="670">
        <v>99178</v>
      </c>
      <c r="BT11" s="670"/>
      <c r="BU11" s="670"/>
      <c r="BV11" s="670"/>
      <c r="BW11" s="670"/>
      <c r="BX11" s="670"/>
      <c r="BY11" s="670"/>
      <c r="BZ11" s="670"/>
      <c r="CA11" s="670"/>
      <c r="CB11" s="674"/>
      <c r="CD11" s="681" t="s">
        <v>250</v>
      </c>
      <c r="CE11" s="682"/>
      <c r="CF11" s="682"/>
      <c r="CG11" s="682"/>
      <c r="CH11" s="682"/>
      <c r="CI11" s="682"/>
      <c r="CJ11" s="682"/>
      <c r="CK11" s="682"/>
      <c r="CL11" s="682"/>
      <c r="CM11" s="682"/>
      <c r="CN11" s="682"/>
      <c r="CO11" s="682"/>
      <c r="CP11" s="682"/>
      <c r="CQ11" s="683"/>
      <c r="CR11" s="666">
        <v>119986</v>
      </c>
      <c r="CS11" s="667"/>
      <c r="CT11" s="667"/>
      <c r="CU11" s="667"/>
      <c r="CV11" s="667"/>
      <c r="CW11" s="667"/>
      <c r="CX11" s="667"/>
      <c r="CY11" s="668"/>
      <c r="CZ11" s="669">
        <v>0.4</v>
      </c>
      <c r="DA11" s="669"/>
      <c r="DB11" s="669"/>
      <c r="DC11" s="669"/>
      <c r="DD11" s="675" t="s">
        <v>128</v>
      </c>
      <c r="DE11" s="667"/>
      <c r="DF11" s="667"/>
      <c r="DG11" s="667"/>
      <c r="DH11" s="667"/>
      <c r="DI11" s="667"/>
      <c r="DJ11" s="667"/>
      <c r="DK11" s="667"/>
      <c r="DL11" s="667"/>
      <c r="DM11" s="667"/>
      <c r="DN11" s="667"/>
      <c r="DO11" s="667"/>
      <c r="DP11" s="668"/>
      <c r="DQ11" s="675">
        <v>113786</v>
      </c>
      <c r="DR11" s="667"/>
      <c r="DS11" s="667"/>
      <c r="DT11" s="667"/>
      <c r="DU11" s="667"/>
      <c r="DV11" s="667"/>
      <c r="DW11" s="667"/>
      <c r="DX11" s="667"/>
      <c r="DY11" s="667"/>
      <c r="DZ11" s="667"/>
      <c r="EA11" s="667"/>
      <c r="EB11" s="667"/>
      <c r="EC11" s="676"/>
    </row>
    <row r="12" spans="2:143" ht="11.25" customHeight="1" x14ac:dyDescent="0.2">
      <c r="B12" s="663" t="s">
        <v>251</v>
      </c>
      <c r="C12" s="664"/>
      <c r="D12" s="664"/>
      <c r="E12" s="664"/>
      <c r="F12" s="664"/>
      <c r="G12" s="664"/>
      <c r="H12" s="664"/>
      <c r="I12" s="664"/>
      <c r="J12" s="664"/>
      <c r="K12" s="664"/>
      <c r="L12" s="664"/>
      <c r="M12" s="664"/>
      <c r="N12" s="664"/>
      <c r="O12" s="664"/>
      <c r="P12" s="664"/>
      <c r="Q12" s="665"/>
      <c r="R12" s="666">
        <v>14417</v>
      </c>
      <c r="S12" s="667"/>
      <c r="T12" s="667"/>
      <c r="U12" s="667"/>
      <c r="V12" s="667"/>
      <c r="W12" s="667"/>
      <c r="X12" s="667"/>
      <c r="Y12" s="668"/>
      <c r="Z12" s="669">
        <v>0</v>
      </c>
      <c r="AA12" s="669"/>
      <c r="AB12" s="669"/>
      <c r="AC12" s="669"/>
      <c r="AD12" s="670">
        <v>14417</v>
      </c>
      <c r="AE12" s="670"/>
      <c r="AF12" s="670"/>
      <c r="AG12" s="670"/>
      <c r="AH12" s="670"/>
      <c r="AI12" s="670"/>
      <c r="AJ12" s="670"/>
      <c r="AK12" s="670"/>
      <c r="AL12" s="671">
        <v>0.1</v>
      </c>
      <c r="AM12" s="672"/>
      <c r="AN12" s="672"/>
      <c r="AO12" s="673"/>
      <c r="AP12" s="663" t="s">
        <v>252</v>
      </c>
      <c r="AQ12" s="664"/>
      <c r="AR12" s="664"/>
      <c r="AS12" s="664"/>
      <c r="AT12" s="664"/>
      <c r="AU12" s="664"/>
      <c r="AV12" s="664"/>
      <c r="AW12" s="664"/>
      <c r="AX12" s="664"/>
      <c r="AY12" s="664"/>
      <c r="AZ12" s="664"/>
      <c r="BA12" s="664"/>
      <c r="BB12" s="664"/>
      <c r="BC12" s="664"/>
      <c r="BD12" s="664"/>
      <c r="BE12" s="664"/>
      <c r="BF12" s="665"/>
      <c r="BG12" s="666">
        <v>5850741</v>
      </c>
      <c r="BH12" s="667"/>
      <c r="BI12" s="667"/>
      <c r="BJ12" s="667"/>
      <c r="BK12" s="667"/>
      <c r="BL12" s="667"/>
      <c r="BM12" s="667"/>
      <c r="BN12" s="668"/>
      <c r="BO12" s="669">
        <v>45.3</v>
      </c>
      <c r="BP12" s="669"/>
      <c r="BQ12" s="669"/>
      <c r="BR12" s="669"/>
      <c r="BS12" s="670" t="s">
        <v>128</v>
      </c>
      <c r="BT12" s="670"/>
      <c r="BU12" s="670"/>
      <c r="BV12" s="670"/>
      <c r="BW12" s="670"/>
      <c r="BX12" s="670"/>
      <c r="BY12" s="670"/>
      <c r="BZ12" s="670"/>
      <c r="CA12" s="670"/>
      <c r="CB12" s="674"/>
      <c r="CD12" s="681" t="s">
        <v>253</v>
      </c>
      <c r="CE12" s="682"/>
      <c r="CF12" s="682"/>
      <c r="CG12" s="682"/>
      <c r="CH12" s="682"/>
      <c r="CI12" s="682"/>
      <c r="CJ12" s="682"/>
      <c r="CK12" s="682"/>
      <c r="CL12" s="682"/>
      <c r="CM12" s="682"/>
      <c r="CN12" s="682"/>
      <c r="CO12" s="682"/>
      <c r="CP12" s="682"/>
      <c r="CQ12" s="683"/>
      <c r="CR12" s="666">
        <v>306917</v>
      </c>
      <c r="CS12" s="667"/>
      <c r="CT12" s="667"/>
      <c r="CU12" s="667"/>
      <c r="CV12" s="667"/>
      <c r="CW12" s="667"/>
      <c r="CX12" s="667"/>
      <c r="CY12" s="668"/>
      <c r="CZ12" s="669">
        <v>0.9</v>
      </c>
      <c r="DA12" s="669"/>
      <c r="DB12" s="669"/>
      <c r="DC12" s="669"/>
      <c r="DD12" s="675" t="s">
        <v>128</v>
      </c>
      <c r="DE12" s="667"/>
      <c r="DF12" s="667"/>
      <c r="DG12" s="667"/>
      <c r="DH12" s="667"/>
      <c r="DI12" s="667"/>
      <c r="DJ12" s="667"/>
      <c r="DK12" s="667"/>
      <c r="DL12" s="667"/>
      <c r="DM12" s="667"/>
      <c r="DN12" s="667"/>
      <c r="DO12" s="667"/>
      <c r="DP12" s="668"/>
      <c r="DQ12" s="675">
        <v>289288</v>
      </c>
      <c r="DR12" s="667"/>
      <c r="DS12" s="667"/>
      <c r="DT12" s="667"/>
      <c r="DU12" s="667"/>
      <c r="DV12" s="667"/>
      <c r="DW12" s="667"/>
      <c r="DX12" s="667"/>
      <c r="DY12" s="667"/>
      <c r="DZ12" s="667"/>
      <c r="EA12" s="667"/>
      <c r="EB12" s="667"/>
      <c r="EC12" s="676"/>
    </row>
    <row r="13" spans="2:143" ht="11.25" customHeight="1" x14ac:dyDescent="0.2">
      <c r="B13" s="663" t="s">
        <v>254</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255</v>
      </c>
      <c r="AQ13" s="664"/>
      <c r="AR13" s="664"/>
      <c r="AS13" s="664"/>
      <c r="AT13" s="664"/>
      <c r="AU13" s="664"/>
      <c r="AV13" s="664"/>
      <c r="AW13" s="664"/>
      <c r="AX13" s="664"/>
      <c r="AY13" s="664"/>
      <c r="AZ13" s="664"/>
      <c r="BA13" s="664"/>
      <c r="BB13" s="664"/>
      <c r="BC13" s="664"/>
      <c r="BD13" s="664"/>
      <c r="BE13" s="664"/>
      <c r="BF13" s="665"/>
      <c r="BG13" s="666">
        <v>5810280</v>
      </c>
      <c r="BH13" s="667"/>
      <c r="BI13" s="667"/>
      <c r="BJ13" s="667"/>
      <c r="BK13" s="667"/>
      <c r="BL13" s="667"/>
      <c r="BM13" s="667"/>
      <c r="BN13" s="668"/>
      <c r="BO13" s="669">
        <v>45</v>
      </c>
      <c r="BP13" s="669"/>
      <c r="BQ13" s="669"/>
      <c r="BR13" s="669"/>
      <c r="BS13" s="670" t="s">
        <v>128</v>
      </c>
      <c r="BT13" s="670"/>
      <c r="BU13" s="670"/>
      <c r="BV13" s="670"/>
      <c r="BW13" s="670"/>
      <c r="BX13" s="670"/>
      <c r="BY13" s="670"/>
      <c r="BZ13" s="670"/>
      <c r="CA13" s="670"/>
      <c r="CB13" s="674"/>
      <c r="CD13" s="681" t="s">
        <v>256</v>
      </c>
      <c r="CE13" s="682"/>
      <c r="CF13" s="682"/>
      <c r="CG13" s="682"/>
      <c r="CH13" s="682"/>
      <c r="CI13" s="682"/>
      <c r="CJ13" s="682"/>
      <c r="CK13" s="682"/>
      <c r="CL13" s="682"/>
      <c r="CM13" s="682"/>
      <c r="CN13" s="682"/>
      <c r="CO13" s="682"/>
      <c r="CP13" s="682"/>
      <c r="CQ13" s="683"/>
      <c r="CR13" s="666">
        <v>3457282</v>
      </c>
      <c r="CS13" s="667"/>
      <c r="CT13" s="667"/>
      <c r="CU13" s="667"/>
      <c r="CV13" s="667"/>
      <c r="CW13" s="667"/>
      <c r="CX13" s="667"/>
      <c r="CY13" s="668"/>
      <c r="CZ13" s="669">
        <v>10.4</v>
      </c>
      <c r="DA13" s="669"/>
      <c r="DB13" s="669"/>
      <c r="DC13" s="669"/>
      <c r="DD13" s="675">
        <v>1248993</v>
      </c>
      <c r="DE13" s="667"/>
      <c r="DF13" s="667"/>
      <c r="DG13" s="667"/>
      <c r="DH13" s="667"/>
      <c r="DI13" s="667"/>
      <c r="DJ13" s="667"/>
      <c r="DK13" s="667"/>
      <c r="DL13" s="667"/>
      <c r="DM13" s="667"/>
      <c r="DN13" s="667"/>
      <c r="DO13" s="667"/>
      <c r="DP13" s="668"/>
      <c r="DQ13" s="675">
        <v>2555768</v>
      </c>
      <c r="DR13" s="667"/>
      <c r="DS13" s="667"/>
      <c r="DT13" s="667"/>
      <c r="DU13" s="667"/>
      <c r="DV13" s="667"/>
      <c r="DW13" s="667"/>
      <c r="DX13" s="667"/>
      <c r="DY13" s="667"/>
      <c r="DZ13" s="667"/>
      <c r="EA13" s="667"/>
      <c r="EB13" s="667"/>
      <c r="EC13" s="676"/>
    </row>
    <row r="14" spans="2:143" ht="11.25" customHeight="1" x14ac:dyDescent="0.2">
      <c r="B14" s="663" t="s">
        <v>257</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258</v>
      </c>
      <c r="AQ14" s="664"/>
      <c r="AR14" s="664"/>
      <c r="AS14" s="664"/>
      <c r="AT14" s="664"/>
      <c r="AU14" s="664"/>
      <c r="AV14" s="664"/>
      <c r="AW14" s="664"/>
      <c r="AX14" s="664"/>
      <c r="AY14" s="664"/>
      <c r="AZ14" s="664"/>
      <c r="BA14" s="664"/>
      <c r="BB14" s="664"/>
      <c r="BC14" s="664"/>
      <c r="BD14" s="664"/>
      <c r="BE14" s="664"/>
      <c r="BF14" s="665"/>
      <c r="BG14" s="666">
        <v>174759</v>
      </c>
      <c r="BH14" s="667"/>
      <c r="BI14" s="667"/>
      <c r="BJ14" s="667"/>
      <c r="BK14" s="667"/>
      <c r="BL14" s="667"/>
      <c r="BM14" s="667"/>
      <c r="BN14" s="668"/>
      <c r="BO14" s="669">
        <v>1.4</v>
      </c>
      <c r="BP14" s="669"/>
      <c r="BQ14" s="669"/>
      <c r="BR14" s="669"/>
      <c r="BS14" s="670" t="s">
        <v>128</v>
      </c>
      <c r="BT14" s="670"/>
      <c r="BU14" s="670"/>
      <c r="BV14" s="670"/>
      <c r="BW14" s="670"/>
      <c r="BX14" s="670"/>
      <c r="BY14" s="670"/>
      <c r="BZ14" s="670"/>
      <c r="CA14" s="670"/>
      <c r="CB14" s="674"/>
      <c r="CD14" s="681" t="s">
        <v>259</v>
      </c>
      <c r="CE14" s="682"/>
      <c r="CF14" s="682"/>
      <c r="CG14" s="682"/>
      <c r="CH14" s="682"/>
      <c r="CI14" s="682"/>
      <c r="CJ14" s="682"/>
      <c r="CK14" s="682"/>
      <c r="CL14" s="682"/>
      <c r="CM14" s="682"/>
      <c r="CN14" s="682"/>
      <c r="CO14" s="682"/>
      <c r="CP14" s="682"/>
      <c r="CQ14" s="683"/>
      <c r="CR14" s="666">
        <v>1489758</v>
      </c>
      <c r="CS14" s="667"/>
      <c r="CT14" s="667"/>
      <c r="CU14" s="667"/>
      <c r="CV14" s="667"/>
      <c r="CW14" s="667"/>
      <c r="CX14" s="667"/>
      <c r="CY14" s="668"/>
      <c r="CZ14" s="669">
        <v>4.5</v>
      </c>
      <c r="DA14" s="669"/>
      <c r="DB14" s="669"/>
      <c r="DC14" s="669"/>
      <c r="DD14" s="675">
        <v>180775</v>
      </c>
      <c r="DE14" s="667"/>
      <c r="DF14" s="667"/>
      <c r="DG14" s="667"/>
      <c r="DH14" s="667"/>
      <c r="DI14" s="667"/>
      <c r="DJ14" s="667"/>
      <c r="DK14" s="667"/>
      <c r="DL14" s="667"/>
      <c r="DM14" s="667"/>
      <c r="DN14" s="667"/>
      <c r="DO14" s="667"/>
      <c r="DP14" s="668"/>
      <c r="DQ14" s="675">
        <v>1323413</v>
      </c>
      <c r="DR14" s="667"/>
      <c r="DS14" s="667"/>
      <c r="DT14" s="667"/>
      <c r="DU14" s="667"/>
      <c r="DV14" s="667"/>
      <c r="DW14" s="667"/>
      <c r="DX14" s="667"/>
      <c r="DY14" s="667"/>
      <c r="DZ14" s="667"/>
      <c r="EA14" s="667"/>
      <c r="EB14" s="667"/>
      <c r="EC14" s="676"/>
    </row>
    <row r="15" spans="2:143" ht="11.25" customHeight="1" x14ac:dyDescent="0.2">
      <c r="B15" s="663" t="s">
        <v>260</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261</v>
      </c>
      <c r="AQ15" s="664"/>
      <c r="AR15" s="664"/>
      <c r="AS15" s="664"/>
      <c r="AT15" s="664"/>
      <c r="AU15" s="664"/>
      <c r="AV15" s="664"/>
      <c r="AW15" s="664"/>
      <c r="AX15" s="664"/>
      <c r="AY15" s="664"/>
      <c r="AZ15" s="664"/>
      <c r="BA15" s="664"/>
      <c r="BB15" s="664"/>
      <c r="BC15" s="664"/>
      <c r="BD15" s="664"/>
      <c r="BE15" s="664"/>
      <c r="BF15" s="665"/>
      <c r="BG15" s="666">
        <v>631516</v>
      </c>
      <c r="BH15" s="667"/>
      <c r="BI15" s="667"/>
      <c r="BJ15" s="667"/>
      <c r="BK15" s="667"/>
      <c r="BL15" s="667"/>
      <c r="BM15" s="667"/>
      <c r="BN15" s="668"/>
      <c r="BO15" s="669">
        <v>4.9000000000000004</v>
      </c>
      <c r="BP15" s="669"/>
      <c r="BQ15" s="669"/>
      <c r="BR15" s="669"/>
      <c r="BS15" s="670" t="s">
        <v>128</v>
      </c>
      <c r="BT15" s="670"/>
      <c r="BU15" s="670"/>
      <c r="BV15" s="670"/>
      <c r="BW15" s="670"/>
      <c r="BX15" s="670"/>
      <c r="BY15" s="670"/>
      <c r="BZ15" s="670"/>
      <c r="CA15" s="670"/>
      <c r="CB15" s="674"/>
      <c r="CD15" s="681" t="s">
        <v>262</v>
      </c>
      <c r="CE15" s="682"/>
      <c r="CF15" s="682"/>
      <c r="CG15" s="682"/>
      <c r="CH15" s="682"/>
      <c r="CI15" s="682"/>
      <c r="CJ15" s="682"/>
      <c r="CK15" s="682"/>
      <c r="CL15" s="682"/>
      <c r="CM15" s="682"/>
      <c r="CN15" s="682"/>
      <c r="CO15" s="682"/>
      <c r="CP15" s="682"/>
      <c r="CQ15" s="683"/>
      <c r="CR15" s="666">
        <v>2639536</v>
      </c>
      <c r="CS15" s="667"/>
      <c r="CT15" s="667"/>
      <c r="CU15" s="667"/>
      <c r="CV15" s="667"/>
      <c r="CW15" s="667"/>
      <c r="CX15" s="667"/>
      <c r="CY15" s="668"/>
      <c r="CZ15" s="669">
        <v>7.9</v>
      </c>
      <c r="DA15" s="669"/>
      <c r="DB15" s="669"/>
      <c r="DC15" s="669"/>
      <c r="DD15" s="675">
        <v>455845</v>
      </c>
      <c r="DE15" s="667"/>
      <c r="DF15" s="667"/>
      <c r="DG15" s="667"/>
      <c r="DH15" s="667"/>
      <c r="DI15" s="667"/>
      <c r="DJ15" s="667"/>
      <c r="DK15" s="667"/>
      <c r="DL15" s="667"/>
      <c r="DM15" s="667"/>
      <c r="DN15" s="667"/>
      <c r="DO15" s="667"/>
      <c r="DP15" s="668"/>
      <c r="DQ15" s="675">
        <v>2161624</v>
      </c>
      <c r="DR15" s="667"/>
      <c r="DS15" s="667"/>
      <c r="DT15" s="667"/>
      <c r="DU15" s="667"/>
      <c r="DV15" s="667"/>
      <c r="DW15" s="667"/>
      <c r="DX15" s="667"/>
      <c r="DY15" s="667"/>
      <c r="DZ15" s="667"/>
      <c r="EA15" s="667"/>
      <c r="EB15" s="667"/>
      <c r="EC15" s="676"/>
    </row>
    <row r="16" spans="2:143" ht="11.25" customHeight="1" x14ac:dyDescent="0.2">
      <c r="B16" s="663" t="s">
        <v>263</v>
      </c>
      <c r="C16" s="664"/>
      <c r="D16" s="664"/>
      <c r="E16" s="664"/>
      <c r="F16" s="664"/>
      <c r="G16" s="664"/>
      <c r="H16" s="664"/>
      <c r="I16" s="664"/>
      <c r="J16" s="664"/>
      <c r="K16" s="664"/>
      <c r="L16" s="664"/>
      <c r="M16" s="664"/>
      <c r="N16" s="664"/>
      <c r="O16" s="664"/>
      <c r="P16" s="664"/>
      <c r="Q16" s="665"/>
      <c r="R16" s="666">
        <v>33200</v>
      </c>
      <c r="S16" s="667"/>
      <c r="T16" s="667"/>
      <c r="U16" s="667"/>
      <c r="V16" s="667"/>
      <c r="W16" s="667"/>
      <c r="X16" s="667"/>
      <c r="Y16" s="668"/>
      <c r="Z16" s="669">
        <v>0.1</v>
      </c>
      <c r="AA16" s="669"/>
      <c r="AB16" s="669"/>
      <c r="AC16" s="669"/>
      <c r="AD16" s="670">
        <v>33200</v>
      </c>
      <c r="AE16" s="670"/>
      <c r="AF16" s="670"/>
      <c r="AG16" s="670"/>
      <c r="AH16" s="670"/>
      <c r="AI16" s="670"/>
      <c r="AJ16" s="670"/>
      <c r="AK16" s="670"/>
      <c r="AL16" s="671">
        <v>0.2</v>
      </c>
      <c r="AM16" s="672"/>
      <c r="AN16" s="672"/>
      <c r="AO16" s="673"/>
      <c r="AP16" s="663" t="s">
        <v>264</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265</v>
      </c>
      <c r="CE16" s="682"/>
      <c r="CF16" s="682"/>
      <c r="CG16" s="682"/>
      <c r="CH16" s="682"/>
      <c r="CI16" s="682"/>
      <c r="CJ16" s="682"/>
      <c r="CK16" s="682"/>
      <c r="CL16" s="682"/>
      <c r="CM16" s="682"/>
      <c r="CN16" s="682"/>
      <c r="CO16" s="682"/>
      <c r="CP16" s="682"/>
      <c r="CQ16" s="683"/>
      <c r="CR16" s="666" t="s">
        <v>128</v>
      </c>
      <c r="CS16" s="667"/>
      <c r="CT16" s="667"/>
      <c r="CU16" s="667"/>
      <c r="CV16" s="667"/>
      <c r="CW16" s="667"/>
      <c r="CX16" s="667"/>
      <c r="CY16" s="668"/>
      <c r="CZ16" s="669" t="s">
        <v>128</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2">
      <c r="B17" s="663" t="s">
        <v>266</v>
      </c>
      <c r="C17" s="664"/>
      <c r="D17" s="664"/>
      <c r="E17" s="664"/>
      <c r="F17" s="664"/>
      <c r="G17" s="664"/>
      <c r="H17" s="664"/>
      <c r="I17" s="664"/>
      <c r="J17" s="664"/>
      <c r="K17" s="664"/>
      <c r="L17" s="664"/>
      <c r="M17" s="664"/>
      <c r="N17" s="664"/>
      <c r="O17" s="664"/>
      <c r="P17" s="664"/>
      <c r="Q17" s="665"/>
      <c r="R17" s="666">
        <v>159171</v>
      </c>
      <c r="S17" s="667"/>
      <c r="T17" s="667"/>
      <c r="U17" s="667"/>
      <c r="V17" s="667"/>
      <c r="W17" s="667"/>
      <c r="X17" s="667"/>
      <c r="Y17" s="668"/>
      <c r="Z17" s="669">
        <v>0.4</v>
      </c>
      <c r="AA17" s="669"/>
      <c r="AB17" s="669"/>
      <c r="AC17" s="669"/>
      <c r="AD17" s="670">
        <v>159171</v>
      </c>
      <c r="AE17" s="670"/>
      <c r="AF17" s="670"/>
      <c r="AG17" s="670"/>
      <c r="AH17" s="670"/>
      <c r="AI17" s="670"/>
      <c r="AJ17" s="670"/>
      <c r="AK17" s="670"/>
      <c r="AL17" s="671">
        <v>0.9</v>
      </c>
      <c r="AM17" s="672"/>
      <c r="AN17" s="672"/>
      <c r="AO17" s="673"/>
      <c r="AP17" s="663" t="s">
        <v>267</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268</v>
      </c>
      <c r="CE17" s="682"/>
      <c r="CF17" s="682"/>
      <c r="CG17" s="682"/>
      <c r="CH17" s="682"/>
      <c r="CI17" s="682"/>
      <c r="CJ17" s="682"/>
      <c r="CK17" s="682"/>
      <c r="CL17" s="682"/>
      <c r="CM17" s="682"/>
      <c r="CN17" s="682"/>
      <c r="CO17" s="682"/>
      <c r="CP17" s="682"/>
      <c r="CQ17" s="683"/>
      <c r="CR17" s="666">
        <v>2001219</v>
      </c>
      <c r="CS17" s="667"/>
      <c r="CT17" s="667"/>
      <c r="CU17" s="667"/>
      <c r="CV17" s="667"/>
      <c r="CW17" s="667"/>
      <c r="CX17" s="667"/>
      <c r="CY17" s="668"/>
      <c r="CZ17" s="669">
        <v>6</v>
      </c>
      <c r="DA17" s="669"/>
      <c r="DB17" s="669"/>
      <c r="DC17" s="669"/>
      <c r="DD17" s="675" t="s">
        <v>128</v>
      </c>
      <c r="DE17" s="667"/>
      <c r="DF17" s="667"/>
      <c r="DG17" s="667"/>
      <c r="DH17" s="667"/>
      <c r="DI17" s="667"/>
      <c r="DJ17" s="667"/>
      <c r="DK17" s="667"/>
      <c r="DL17" s="667"/>
      <c r="DM17" s="667"/>
      <c r="DN17" s="667"/>
      <c r="DO17" s="667"/>
      <c r="DP17" s="668"/>
      <c r="DQ17" s="675">
        <v>2001219</v>
      </c>
      <c r="DR17" s="667"/>
      <c r="DS17" s="667"/>
      <c r="DT17" s="667"/>
      <c r="DU17" s="667"/>
      <c r="DV17" s="667"/>
      <c r="DW17" s="667"/>
      <c r="DX17" s="667"/>
      <c r="DY17" s="667"/>
      <c r="DZ17" s="667"/>
      <c r="EA17" s="667"/>
      <c r="EB17" s="667"/>
      <c r="EC17" s="676"/>
    </row>
    <row r="18" spans="2:133" ht="11.25" customHeight="1" x14ac:dyDescent="0.2">
      <c r="B18" s="663" t="s">
        <v>269</v>
      </c>
      <c r="C18" s="664"/>
      <c r="D18" s="664"/>
      <c r="E18" s="664"/>
      <c r="F18" s="664"/>
      <c r="G18" s="664"/>
      <c r="H18" s="664"/>
      <c r="I18" s="664"/>
      <c r="J18" s="664"/>
      <c r="K18" s="664"/>
      <c r="L18" s="664"/>
      <c r="M18" s="664"/>
      <c r="N18" s="664"/>
      <c r="O18" s="664"/>
      <c r="P18" s="664"/>
      <c r="Q18" s="665"/>
      <c r="R18" s="666">
        <v>260024</v>
      </c>
      <c r="S18" s="667"/>
      <c r="T18" s="667"/>
      <c r="U18" s="667"/>
      <c r="V18" s="667"/>
      <c r="W18" s="667"/>
      <c r="X18" s="667"/>
      <c r="Y18" s="668"/>
      <c r="Z18" s="669">
        <v>0.7</v>
      </c>
      <c r="AA18" s="669"/>
      <c r="AB18" s="669"/>
      <c r="AC18" s="669"/>
      <c r="AD18" s="670">
        <v>252264</v>
      </c>
      <c r="AE18" s="670"/>
      <c r="AF18" s="670"/>
      <c r="AG18" s="670"/>
      <c r="AH18" s="670"/>
      <c r="AI18" s="670"/>
      <c r="AJ18" s="670"/>
      <c r="AK18" s="670"/>
      <c r="AL18" s="671">
        <v>1.3999999761581421</v>
      </c>
      <c r="AM18" s="672"/>
      <c r="AN18" s="672"/>
      <c r="AO18" s="673"/>
      <c r="AP18" s="663" t="s">
        <v>270</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271</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272</v>
      </c>
      <c r="C19" s="664"/>
      <c r="D19" s="664"/>
      <c r="E19" s="664"/>
      <c r="F19" s="664"/>
      <c r="G19" s="664"/>
      <c r="H19" s="664"/>
      <c r="I19" s="664"/>
      <c r="J19" s="664"/>
      <c r="K19" s="664"/>
      <c r="L19" s="664"/>
      <c r="M19" s="664"/>
      <c r="N19" s="664"/>
      <c r="O19" s="664"/>
      <c r="P19" s="664"/>
      <c r="Q19" s="665"/>
      <c r="R19" s="666">
        <v>105525</v>
      </c>
      <c r="S19" s="667"/>
      <c r="T19" s="667"/>
      <c r="U19" s="667"/>
      <c r="V19" s="667"/>
      <c r="W19" s="667"/>
      <c r="X19" s="667"/>
      <c r="Y19" s="668"/>
      <c r="Z19" s="669">
        <v>0.3</v>
      </c>
      <c r="AA19" s="669"/>
      <c r="AB19" s="669"/>
      <c r="AC19" s="669"/>
      <c r="AD19" s="670">
        <v>105525</v>
      </c>
      <c r="AE19" s="670"/>
      <c r="AF19" s="670"/>
      <c r="AG19" s="670"/>
      <c r="AH19" s="670"/>
      <c r="AI19" s="670"/>
      <c r="AJ19" s="670"/>
      <c r="AK19" s="670"/>
      <c r="AL19" s="671">
        <v>0.6</v>
      </c>
      <c r="AM19" s="672"/>
      <c r="AN19" s="672"/>
      <c r="AO19" s="673"/>
      <c r="AP19" s="663" t="s">
        <v>273</v>
      </c>
      <c r="AQ19" s="664"/>
      <c r="AR19" s="664"/>
      <c r="AS19" s="664"/>
      <c r="AT19" s="664"/>
      <c r="AU19" s="664"/>
      <c r="AV19" s="664"/>
      <c r="AW19" s="664"/>
      <c r="AX19" s="664"/>
      <c r="AY19" s="664"/>
      <c r="AZ19" s="664"/>
      <c r="BA19" s="664"/>
      <c r="BB19" s="664"/>
      <c r="BC19" s="664"/>
      <c r="BD19" s="664"/>
      <c r="BE19" s="664"/>
      <c r="BF19" s="665"/>
      <c r="BG19" s="666">
        <v>755889</v>
      </c>
      <c r="BH19" s="667"/>
      <c r="BI19" s="667"/>
      <c r="BJ19" s="667"/>
      <c r="BK19" s="667"/>
      <c r="BL19" s="667"/>
      <c r="BM19" s="667"/>
      <c r="BN19" s="668"/>
      <c r="BO19" s="669">
        <v>5.9</v>
      </c>
      <c r="BP19" s="669"/>
      <c r="BQ19" s="669"/>
      <c r="BR19" s="669"/>
      <c r="BS19" s="670" t="s">
        <v>128</v>
      </c>
      <c r="BT19" s="670"/>
      <c r="BU19" s="670"/>
      <c r="BV19" s="670"/>
      <c r="BW19" s="670"/>
      <c r="BX19" s="670"/>
      <c r="BY19" s="670"/>
      <c r="BZ19" s="670"/>
      <c r="CA19" s="670"/>
      <c r="CB19" s="674"/>
      <c r="CD19" s="681" t="s">
        <v>274</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275</v>
      </c>
      <c r="C20" s="664"/>
      <c r="D20" s="664"/>
      <c r="E20" s="664"/>
      <c r="F20" s="664"/>
      <c r="G20" s="664"/>
      <c r="H20" s="664"/>
      <c r="I20" s="664"/>
      <c r="J20" s="664"/>
      <c r="K20" s="664"/>
      <c r="L20" s="664"/>
      <c r="M20" s="664"/>
      <c r="N20" s="664"/>
      <c r="O20" s="664"/>
      <c r="P20" s="664"/>
      <c r="Q20" s="665"/>
      <c r="R20" s="666">
        <v>10462</v>
      </c>
      <c r="S20" s="667"/>
      <c r="T20" s="667"/>
      <c r="U20" s="667"/>
      <c r="V20" s="667"/>
      <c r="W20" s="667"/>
      <c r="X20" s="667"/>
      <c r="Y20" s="668"/>
      <c r="Z20" s="669">
        <v>0</v>
      </c>
      <c r="AA20" s="669"/>
      <c r="AB20" s="669"/>
      <c r="AC20" s="669"/>
      <c r="AD20" s="670">
        <v>10462</v>
      </c>
      <c r="AE20" s="670"/>
      <c r="AF20" s="670"/>
      <c r="AG20" s="670"/>
      <c r="AH20" s="670"/>
      <c r="AI20" s="670"/>
      <c r="AJ20" s="670"/>
      <c r="AK20" s="670"/>
      <c r="AL20" s="671">
        <v>0.1</v>
      </c>
      <c r="AM20" s="672"/>
      <c r="AN20" s="672"/>
      <c r="AO20" s="673"/>
      <c r="AP20" s="663" t="s">
        <v>276</v>
      </c>
      <c r="AQ20" s="664"/>
      <c r="AR20" s="664"/>
      <c r="AS20" s="664"/>
      <c r="AT20" s="664"/>
      <c r="AU20" s="664"/>
      <c r="AV20" s="664"/>
      <c r="AW20" s="664"/>
      <c r="AX20" s="664"/>
      <c r="AY20" s="664"/>
      <c r="AZ20" s="664"/>
      <c r="BA20" s="664"/>
      <c r="BB20" s="664"/>
      <c r="BC20" s="664"/>
      <c r="BD20" s="664"/>
      <c r="BE20" s="664"/>
      <c r="BF20" s="665"/>
      <c r="BG20" s="666">
        <v>755889</v>
      </c>
      <c r="BH20" s="667"/>
      <c r="BI20" s="667"/>
      <c r="BJ20" s="667"/>
      <c r="BK20" s="667"/>
      <c r="BL20" s="667"/>
      <c r="BM20" s="667"/>
      <c r="BN20" s="668"/>
      <c r="BO20" s="669">
        <v>5.9</v>
      </c>
      <c r="BP20" s="669"/>
      <c r="BQ20" s="669"/>
      <c r="BR20" s="669"/>
      <c r="BS20" s="670" t="s">
        <v>128</v>
      </c>
      <c r="BT20" s="670"/>
      <c r="BU20" s="670"/>
      <c r="BV20" s="670"/>
      <c r="BW20" s="670"/>
      <c r="BX20" s="670"/>
      <c r="BY20" s="670"/>
      <c r="BZ20" s="670"/>
      <c r="CA20" s="670"/>
      <c r="CB20" s="674"/>
      <c r="CD20" s="681" t="s">
        <v>277</v>
      </c>
      <c r="CE20" s="682"/>
      <c r="CF20" s="682"/>
      <c r="CG20" s="682"/>
      <c r="CH20" s="682"/>
      <c r="CI20" s="682"/>
      <c r="CJ20" s="682"/>
      <c r="CK20" s="682"/>
      <c r="CL20" s="682"/>
      <c r="CM20" s="682"/>
      <c r="CN20" s="682"/>
      <c r="CO20" s="682"/>
      <c r="CP20" s="682"/>
      <c r="CQ20" s="683"/>
      <c r="CR20" s="666">
        <v>33361368</v>
      </c>
      <c r="CS20" s="667"/>
      <c r="CT20" s="667"/>
      <c r="CU20" s="667"/>
      <c r="CV20" s="667"/>
      <c r="CW20" s="667"/>
      <c r="CX20" s="667"/>
      <c r="CY20" s="668"/>
      <c r="CZ20" s="669">
        <v>100</v>
      </c>
      <c r="DA20" s="669"/>
      <c r="DB20" s="669"/>
      <c r="DC20" s="669"/>
      <c r="DD20" s="675">
        <v>2011469</v>
      </c>
      <c r="DE20" s="667"/>
      <c r="DF20" s="667"/>
      <c r="DG20" s="667"/>
      <c r="DH20" s="667"/>
      <c r="DI20" s="667"/>
      <c r="DJ20" s="667"/>
      <c r="DK20" s="667"/>
      <c r="DL20" s="667"/>
      <c r="DM20" s="667"/>
      <c r="DN20" s="667"/>
      <c r="DO20" s="667"/>
      <c r="DP20" s="668"/>
      <c r="DQ20" s="675">
        <v>20774935</v>
      </c>
      <c r="DR20" s="667"/>
      <c r="DS20" s="667"/>
      <c r="DT20" s="667"/>
      <c r="DU20" s="667"/>
      <c r="DV20" s="667"/>
      <c r="DW20" s="667"/>
      <c r="DX20" s="667"/>
      <c r="DY20" s="667"/>
      <c r="DZ20" s="667"/>
      <c r="EA20" s="667"/>
      <c r="EB20" s="667"/>
      <c r="EC20" s="676"/>
    </row>
    <row r="21" spans="2:133" ht="11.25" customHeight="1" x14ac:dyDescent="0.2">
      <c r="B21" s="663" t="s">
        <v>278</v>
      </c>
      <c r="C21" s="664"/>
      <c r="D21" s="664"/>
      <c r="E21" s="664"/>
      <c r="F21" s="664"/>
      <c r="G21" s="664"/>
      <c r="H21" s="664"/>
      <c r="I21" s="664"/>
      <c r="J21" s="664"/>
      <c r="K21" s="664"/>
      <c r="L21" s="664"/>
      <c r="M21" s="664"/>
      <c r="N21" s="664"/>
      <c r="O21" s="664"/>
      <c r="P21" s="664"/>
      <c r="Q21" s="665"/>
      <c r="R21" s="666">
        <v>4115</v>
      </c>
      <c r="S21" s="667"/>
      <c r="T21" s="667"/>
      <c r="U21" s="667"/>
      <c r="V21" s="667"/>
      <c r="W21" s="667"/>
      <c r="X21" s="667"/>
      <c r="Y21" s="668"/>
      <c r="Z21" s="669">
        <v>0</v>
      </c>
      <c r="AA21" s="669"/>
      <c r="AB21" s="669"/>
      <c r="AC21" s="669"/>
      <c r="AD21" s="670">
        <v>4115</v>
      </c>
      <c r="AE21" s="670"/>
      <c r="AF21" s="670"/>
      <c r="AG21" s="670"/>
      <c r="AH21" s="670"/>
      <c r="AI21" s="670"/>
      <c r="AJ21" s="670"/>
      <c r="AK21" s="670"/>
      <c r="AL21" s="671">
        <v>0</v>
      </c>
      <c r="AM21" s="672"/>
      <c r="AN21" s="672"/>
      <c r="AO21" s="673"/>
      <c r="AP21" s="685" t="s">
        <v>279</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280</v>
      </c>
      <c r="C22" s="703"/>
      <c r="D22" s="703"/>
      <c r="E22" s="703"/>
      <c r="F22" s="703"/>
      <c r="G22" s="703"/>
      <c r="H22" s="703"/>
      <c r="I22" s="703"/>
      <c r="J22" s="703"/>
      <c r="K22" s="703"/>
      <c r="L22" s="703"/>
      <c r="M22" s="703"/>
      <c r="N22" s="703"/>
      <c r="O22" s="703"/>
      <c r="P22" s="703"/>
      <c r="Q22" s="704"/>
      <c r="R22" s="666">
        <v>139922</v>
      </c>
      <c r="S22" s="667"/>
      <c r="T22" s="667"/>
      <c r="U22" s="667"/>
      <c r="V22" s="667"/>
      <c r="W22" s="667"/>
      <c r="X22" s="667"/>
      <c r="Y22" s="668"/>
      <c r="Z22" s="669">
        <v>0.4</v>
      </c>
      <c r="AA22" s="669"/>
      <c r="AB22" s="669"/>
      <c r="AC22" s="669"/>
      <c r="AD22" s="670">
        <v>132162</v>
      </c>
      <c r="AE22" s="670"/>
      <c r="AF22" s="670"/>
      <c r="AG22" s="670"/>
      <c r="AH22" s="670"/>
      <c r="AI22" s="670"/>
      <c r="AJ22" s="670"/>
      <c r="AK22" s="670"/>
      <c r="AL22" s="671">
        <v>0.69999998807907104</v>
      </c>
      <c r="AM22" s="672"/>
      <c r="AN22" s="672"/>
      <c r="AO22" s="673"/>
      <c r="AP22" s="685" t="s">
        <v>281</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282</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283</v>
      </c>
      <c r="C23" s="664"/>
      <c r="D23" s="664"/>
      <c r="E23" s="664"/>
      <c r="F23" s="664"/>
      <c r="G23" s="664"/>
      <c r="H23" s="664"/>
      <c r="I23" s="664"/>
      <c r="J23" s="664"/>
      <c r="K23" s="664"/>
      <c r="L23" s="664"/>
      <c r="M23" s="664"/>
      <c r="N23" s="664"/>
      <c r="O23" s="664"/>
      <c r="P23" s="664"/>
      <c r="Q23" s="665"/>
      <c r="R23" s="666">
        <v>2026681</v>
      </c>
      <c r="S23" s="667"/>
      <c r="T23" s="667"/>
      <c r="U23" s="667"/>
      <c r="V23" s="667"/>
      <c r="W23" s="667"/>
      <c r="X23" s="667"/>
      <c r="Y23" s="668"/>
      <c r="Z23" s="669">
        <v>5.5</v>
      </c>
      <c r="AA23" s="669"/>
      <c r="AB23" s="669"/>
      <c r="AC23" s="669"/>
      <c r="AD23" s="670">
        <v>1875058</v>
      </c>
      <c r="AE23" s="670"/>
      <c r="AF23" s="670"/>
      <c r="AG23" s="670"/>
      <c r="AH23" s="670"/>
      <c r="AI23" s="670"/>
      <c r="AJ23" s="670"/>
      <c r="AK23" s="670"/>
      <c r="AL23" s="671">
        <v>10.3</v>
      </c>
      <c r="AM23" s="672"/>
      <c r="AN23" s="672"/>
      <c r="AO23" s="673"/>
      <c r="AP23" s="685" t="s">
        <v>284</v>
      </c>
      <c r="AQ23" s="686"/>
      <c r="AR23" s="686"/>
      <c r="AS23" s="686"/>
      <c r="AT23" s="686"/>
      <c r="AU23" s="686"/>
      <c r="AV23" s="686"/>
      <c r="AW23" s="686"/>
      <c r="AX23" s="686"/>
      <c r="AY23" s="686"/>
      <c r="AZ23" s="686"/>
      <c r="BA23" s="686"/>
      <c r="BB23" s="686"/>
      <c r="BC23" s="686"/>
      <c r="BD23" s="686"/>
      <c r="BE23" s="686"/>
      <c r="BF23" s="687"/>
      <c r="BG23" s="666">
        <v>755889</v>
      </c>
      <c r="BH23" s="667"/>
      <c r="BI23" s="667"/>
      <c r="BJ23" s="667"/>
      <c r="BK23" s="667"/>
      <c r="BL23" s="667"/>
      <c r="BM23" s="667"/>
      <c r="BN23" s="668"/>
      <c r="BO23" s="669">
        <v>5.9</v>
      </c>
      <c r="BP23" s="669"/>
      <c r="BQ23" s="669"/>
      <c r="BR23" s="669"/>
      <c r="BS23" s="670" t="s">
        <v>128</v>
      </c>
      <c r="BT23" s="670"/>
      <c r="BU23" s="670"/>
      <c r="BV23" s="670"/>
      <c r="BW23" s="670"/>
      <c r="BX23" s="670"/>
      <c r="BY23" s="670"/>
      <c r="BZ23" s="670"/>
      <c r="CA23" s="670"/>
      <c r="CB23" s="674"/>
      <c r="CD23" s="648" t="s">
        <v>224</v>
      </c>
      <c r="CE23" s="649"/>
      <c r="CF23" s="649"/>
      <c r="CG23" s="649"/>
      <c r="CH23" s="649"/>
      <c r="CI23" s="649"/>
      <c r="CJ23" s="649"/>
      <c r="CK23" s="649"/>
      <c r="CL23" s="649"/>
      <c r="CM23" s="649"/>
      <c r="CN23" s="649"/>
      <c r="CO23" s="649"/>
      <c r="CP23" s="649"/>
      <c r="CQ23" s="650"/>
      <c r="CR23" s="648" t="s">
        <v>285</v>
      </c>
      <c r="CS23" s="649"/>
      <c r="CT23" s="649"/>
      <c r="CU23" s="649"/>
      <c r="CV23" s="649"/>
      <c r="CW23" s="649"/>
      <c r="CX23" s="649"/>
      <c r="CY23" s="650"/>
      <c r="CZ23" s="648" t="s">
        <v>286</v>
      </c>
      <c r="DA23" s="649"/>
      <c r="DB23" s="649"/>
      <c r="DC23" s="650"/>
      <c r="DD23" s="648" t="s">
        <v>287</v>
      </c>
      <c r="DE23" s="649"/>
      <c r="DF23" s="649"/>
      <c r="DG23" s="649"/>
      <c r="DH23" s="649"/>
      <c r="DI23" s="649"/>
      <c r="DJ23" s="649"/>
      <c r="DK23" s="650"/>
      <c r="DL23" s="697" t="s">
        <v>288</v>
      </c>
      <c r="DM23" s="698"/>
      <c r="DN23" s="698"/>
      <c r="DO23" s="698"/>
      <c r="DP23" s="698"/>
      <c r="DQ23" s="698"/>
      <c r="DR23" s="698"/>
      <c r="DS23" s="698"/>
      <c r="DT23" s="698"/>
      <c r="DU23" s="698"/>
      <c r="DV23" s="699"/>
      <c r="DW23" s="648" t="s">
        <v>289</v>
      </c>
      <c r="DX23" s="649"/>
      <c r="DY23" s="649"/>
      <c r="DZ23" s="649"/>
      <c r="EA23" s="649"/>
      <c r="EB23" s="649"/>
      <c r="EC23" s="650"/>
    </row>
    <row r="24" spans="2:133" ht="11.25" customHeight="1" x14ac:dyDescent="0.2">
      <c r="B24" s="663" t="s">
        <v>290</v>
      </c>
      <c r="C24" s="664"/>
      <c r="D24" s="664"/>
      <c r="E24" s="664"/>
      <c r="F24" s="664"/>
      <c r="G24" s="664"/>
      <c r="H24" s="664"/>
      <c r="I24" s="664"/>
      <c r="J24" s="664"/>
      <c r="K24" s="664"/>
      <c r="L24" s="664"/>
      <c r="M24" s="664"/>
      <c r="N24" s="664"/>
      <c r="O24" s="664"/>
      <c r="P24" s="664"/>
      <c r="Q24" s="665"/>
      <c r="R24" s="666">
        <v>1875058</v>
      </c>
      <c r="S24" s="667"/>
      <c r="T24" s="667"/>
      <c r="U24" s="667"/>
      <c r="V24" s="667"/>
      <c r="W24" s="667"/>
      <c r="X24" s="667"/>
      <c r="Y24" s="668"/>
      <c r="Z24" s="669">
        <v>5.0999999999999996</v>
      </c>
      <c r="AA24" s="669"/>
      <c r="AB24" s="669"/>
      <c r="AC24" s="669"/>
      <c r="AD24" s="670">
        <v>1875058</v>
      </c>
      <c r="AE24" s="670"/>
      <c r="AF24" s="670"/>
      <c r="AG24" s="670"/>
      <c r="AH24" s="670"/>
      <c r="AI24" s="670"/>
      <c r="AJ24" s="670"/>
      <c r="AK24" s="670"/>
      <c r="AL24" s="671">
        <v>10.3</v>
      </c>
      <c r="AM24" s="672"/>
      <c r="AN24" s="672"/>
      <c r="AO24" s="673"/>
      <c r="AP24" s="685" t="s">
        <v>291</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292</v>
      </c>
      <c r="CE24" s="678"/>
      <c r="CF24" s="678"/>
      <c r="CG24" s="678"/>
      <c r="CH24" s="678"/>
      <c r="CI24" s="678"/>
      <c r="CJ24" s="678"/>
      <c r="CK24" s="678"/>
      <c r="CL24" s="678"/>
      <c r="CM24" s="678"/>
      <c r="CN24" s="678"/>
      <c r="CO24" s="678"/>
      <c r="CP24" s="678"/>
      <c r="CQ24" s="679"/>
      <c r="CR24" s="655">
        <v>17648947</v>
      </c>
      <c r="CS24" s="656"/>
      <c r="CT24" s="656"/>
      <c r="CU24" s="656"/>
      <c r="CV24" s="656"/>
      <c r="CW24" s="656"/>
      <c r="CX24" s="656"/>
      <c r="CY24" s="657"/>
      <c r="CZ24" s="660">
        <v>52.9</v>
      </c>
      <c r="DA24" s="661"/>
      <c r="DB24" s="661"/>
      <c r="DC24" s="680"/>
      <c r="DD24" s="705">
        <v>9853401</v>
      </c>
      <c r="DE24" s="656"/>
      <c r="DF24" s="656"/>
      <c r="DG24" s="656"/>
      <c r="DH24" s="656"/>
      <c r="DI24" s="656"/>
      <c r="DJ24" s="656"/>
      <c r="DK24" s="657"/>
      <c r="DL24" s="705">
        <v>9803156</v>
      </c>
      <c r="DM24" s="656"/>
      <c r="DN24" s="656"/>
      <c r="DO24" s="656"/>
      <c r="DP24" s="656"/>
      <c r="DQ24" s="656"/>
      <c r="DR24" s="656"/>
      <c r="DS24" s="656"/>
      <c r="DT24" s="656"/>
      <c r="DU24" s="656"/>
      <c r="DV24" s="657"/>
      <c r="DW24" s="660">
        <v>50.6</v>
      </c>
      <c r="DX24" s="661"/>
      <c r="DY24" s="661"/>
      <c r="DZ24" s="661"/>
      <c r="EA24" s="661"/>
      <c r="EB24" s="661"/>
      <c r="EC24" s="662"/>
    </row>
    <row r="25" spans="2:133" ht="11.25" customHeight="1" x14ac:dyDescent="0.2">
      <c r="B25" s="663" t="s">
        <v>293</v>
      </c>
      <c r="C25" s="664"/>
      <c r="D25" s="664"/>
      <c r="E25" s="664"/>
      <c r="F25" s="664"/>
      <c r="G25" s="664"/>
      <c r="H25" s="664"/>
      <c r="I25" s="664"/>
      <c r="J25" s="664"/>
      <c r="K25" s="664"/>
      <c r="L25" s="664"/>
      <c r="M25" s="664"/>
      <c r="N25" s="664"/>
      <c r="O25" s="664"/>
      <c r="P25" s="664"/>
      <c r="Q25" s="665"/>
      <c r="R25" s="666">
        <v>151623</v>
      </c>
      <c r="S25" s="667"/>
      <c r="T25" s="667"/>
      <c r="U25" s="667"/>
      <c r="V25" s="667"/>
      <c r="W25" s="667"/>
      <c r="X25" s="667"/>
      <c r="Y25" s="668"/>
      <c r="Z25" s="669">
        <v>0.4</v>
      </c>
      <c r="AA25" s="669"/>
      <c r="AB25" s="669"/>
      <c r="AC25" s="669"/>
      <c r="AD25" s="670" t="s">
        <v>128</v>
      </c>
      <c r="AE25" s="670"/>
      <c r="AF25" s="670"/>
      <c r="AG25" s="670"/>
      <c r="AH25" s="670"/>
      <c r="AI25" s="670"/>
      <c r="AJ25" s="670"/>
      <c r="AK25" s="670"/>
      <c r="AL25" s="671" t="s">
        <v>128</v>
      </c>
      <c r="AM25" s="672"/>
      <c r="AN25" s="672"/>
      <c r="AO25" s="673"/>
      <c r="AP25" s="685" t="s">
        <v>294</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295</v>
      </c>
      <c r="CE25" s="682"/>
      <c r="CF25" s="682"/>
      <c r="CG25" s="682"/>
      <c r="CH25" s="682"/>
      <c r="CI25" s="682"/>
      <c r="CJ25" s="682"/>
      <c r="CK25" s="682"/>
      <c r="CL25" s="682"/>
      <c r="CM25" s="682"/>
      <c r="CN25" s="682"/>
      <c r="CO25" s="682"/>
      <c r="CP25" s="682"/>
      <c r="CQ25" s="683"/>
      <c r="CR25" s="666">
        <v>5992475</v>
      </c>
      <c r="CS25" s="706"/>
      <c r="CT25" s="706"/>
      <c r="CU25" s="706"/>
      <c r="CV25" s="706"/>
      <c r="CW25" s="706"/>
      <c r="CX25" s="706"/>
      <c r="CY25" s="707"/>
      <c r="CZ25" s="671">
        <v>18</v>
      </c>
      <c r="DA25" s="700"/>
      <c r="DB25" s="700"/>
      <c r="DC25" s="708"/>
      <c r="DD25" s="675">
        <v>5575470</v>
      </c>
      <c r="DE25" s="706"/>
      <c r="DF25" s="706"/>
      <c r="DG25" s="706"/>
      <c r="DH25" s="706"/>
      <c r="DI25" s="706"/>
      <c r="DJ25" s="706"/>
      <c r="DK25" s="707"/>
      <c r="DL25" s="675">
        <v>5525766</v>
      </c>
      <c r="DM25" s="706"/>
      <c r="DN25" s="706"/>
      <c r="DO25" s="706"/>
      <c r="DP25" s="706"/>
      <c r="DQ25" s="706"/>
      <c r="DR25" s="706"/>
      <c r="DS25" s="706"/>
      <c r="DT25" s="706"/>
      <c r="DU25" s="706"/>
      <c r="DV25" s="707"/>
      <c r="DW25" s="671">
        <v>28.5</v>
      </c>
      <c r="DX25" s="700"/>
      <c r="DY25" s="700"/>
      <c r="DZ25" s="700"/>
      <c r="EA25" s="700"/>
      <c r="EB25" s="700"/>
      <c r="EC25" s="701"/>
    </row>
    <row r="26" spans="2:133" ht="11.25" customHeight="1" x14ac:dyDescent="0.2">
      <c r="B26" s="663" t="s">
        <v>296</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297</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298</v>
      </c>
      <c r="CE26" s="682"/>
      <c r="CF26" s="682"/>
      <c r="CG26" s="682"/>
      <c r="CH26" s="682"/>
      <c r="CI26" s="682"/>
      <c r="CJ26" s="682"/>
      <c r="CK26" s="682"/>
      <c r="CL26" s="682"/>
      <c r="CM26" s="682"/>
      <c r="CN26" s="682"/>
      <c r="CO26" s="682"/>
      <c r="CP26" s="682"/>
      <c r="CQ26" s="683"/>
      <c r="CR26" s="666">
        <v>3986829</v>
      </c>
      <c r="CS26" s="667"/>
      <c r="CT26" s="667"/>
      <c r="CU26" s="667"/>
      <c r="CV26" s="667"/>
      <c r="CW26" s="667"/>
      <c r="CX26" s="667"/>
      <c r="CY26" s="668"/>
      <c r="CZ26" s="671">
        <v>12</v>
      </c>
      <c r="DA26" s="700"/>
      <c r="DB26" s="700"/>
      <c r="DC26" s="708"/>
      <c r="DD26" s="675">
        <v>3668205</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2">
      <c r="B27" s="663" t="s">
        <v>299</v>
      </c>
      <c r="C27" s="664"/>
      <c r="D27" s="664"/>
      <c r="E27" s="664"/>
      <c r="F27" s="664"/>
      <c r="G27" s="664"/>
      <c r="H27" s="664"/>
      <c r="I27" s="664"/>
      <c r="J27" s="664"/>
      <c r="K27" s="664"/>
      <c r="L27" s="664"/>
      <c r="M27" s="664"/>
      <c r="N27" s="664"/>
      <c r="O27" s="664"/>
      <c r="P27" s="664"/>
      <c r="Q27" s="665"/>
      <c r="R27" s="666">
        <v>17711758</v>
      </c>
      <c r="S27" s="667"/>
      <c r="T27" s="667"/>
      <c r="U27" s="667"/>
      <c r="V27" s="667"/>
      <c r="W27" s="667"/>
      <c r="X27" s="667"/>
      <c r="Y27" s="668"/>
      <c r="Z27" s="669">
        <v>48.5</v>
      </c>
      <c r="AA27" s="669"/>
      <c r="AB27" s="669"/>
      <c r="AC27" s="669"/>
      <c r="AD27" s="670">
        <v>16796486</v>
      </c>
      <c r="AE27" s="670"/>
      <c r="AF27" s="670"/>
      <c r="AG27" s="670"/>
      <c r="AH27" s="670"/>
      <c r="AI27" s="670"/>
      <c r="AJ27" s="670"/>
      <c r="AK27" s="670"/>
      <c r="AL27" s="671">
        <v>92.5</v>
      </c>
      <c r="AM27" s="672"/>
      <c r="AN27" s="672"/>
      <c r="AO27" s="673"/>
      <c r="AP27" s="663" t="s">
        <v>300</v>
      </c>
      <c r="AQ27" s="664"/>
      <c r="AR27" s="664"/>
      <c r="AS27" s="664"/>
      <c r="AT27" s="664"/>
      <c r="AU27" s="664"/>
      <c r="AV27" s="664"/>
      <c r="AW27" s="664"/>
      <c r="AX27" s="664"/>
      <c r="AY27" s="664"/>
      <c r="AZ27" s="664"/>
      <c r="BA27" s="664"/>
      <c r="BB27" s="664"/>
      <c r="BC27" s="664"/>
      <c r="BD27" s="664"/>
      <c r="BE27" s="664"/>
      <c r="BF27" s="665"/>
      <c r="BG27" s="666">
        <v>12908131</v>
      </c>
      <c r="BH27" s="667"/>
      <c r="BI27" s="667"/>
      <c r="BJ27" s="667"/>
      <c r="BK27" s="667"/>
      <c r="BL27" s="667"/>
      <c r="BM27" s="667"/>
      <c r="BN27" s="668"/>
      <c r="BO27" s="669">
        <v>100</v>
      </c>
      <c r="BP27" s="669"/>
      <c r="BQ27" s="669"/>
      <c r="BR27" s="669"/>
      <c r="BS27" s="670">
        <v>99178</v>
      </c>
      <c r="BT27" s="670"/>
      <c r="BU27" s="670"/>
      <c r="BV27" s="670"/>
      <c r="BW27" s="670"/>
      <c r="BX27" s="670"/>
      <c r="BY27" s="670"/>
      <c r="BZ27" s="670"/>
      <c r="CA27" s="670"/>
      <c r="CB27" s="674"/>
      <c r="CD27" s="681" t="s">
        <v>301</v>
      </c>
      <c r="CE27" s="682"/>
      <c r="CF27" s="682"/>
      <c r="CG27" s="682"/>
      <c r="CH27" s="682"/>
      <c r="CI27" s="682"/>
      <c r="CJ27" s="682"/>
      <c r="CK27" s="682"/>
      <c r="CL27" s="682"/>
      <c r="CM27" s="682"/>
      <c r="CN27" s="682"/>
      <c r="CO27" s="682"/>
      <c r="CP27" s="682"/>
      <c r="CQ27" s="683"/>
      <c r="CR27" s="666">
        <v>9655253</v>
      </c>
      <c r="CS27" s="706"/>
      <c r="CT27" s="706"/>
      <c r="CU27" s="706"/>
      <c r="CV27" s="706"/>
      <c r="CW27" s="706"/>
      <c r="CX27" s="706"/>
      <c r="CY27" s="707"/>
      <c r="CZ27" s="671">
        <v>28.9</v>
      </c>
      <c r="DA27" s="700"/>
      <c r="DB27" s="700"/>
      <c r="DC27" s="708"/>
      <c r="DD27" s="675">
        <v>2276712</v>
      </c>
      <c r="DE27" s="706"/>
      <c r="DF27" s="706"/>
      <c r="DG27" s="706"/>
      <c r="DH27" s="706"/>
      <c r="DI27" s="706"/>
      <c r="DJ27" s="706"/>
      <c r="DK27" s="707"/>
      <c r="DL27" s="675">
        <v>2276171</v>
      </c>
      <c r="DM27" s="706"/>
      <c r="DN27" s="706"/>
      <c r="DO27" s="706"/>
      <c r="DP27" s="706"/>
      <c r="DQ27" s="706"/>
      <c r="DR27" s="706"/>
      <c r="DS27" s="706"/>
      <c r="DT27" s="706"/>
      <c r="DU27" s="706"/>
      <c r="DV27" s="707"/>
      <c r="DW27" s="671">
        <v>11.8</v>
      </c>
      <c r="DX27" s="700"/>
      <c r="DY27" s="700"/>
      <c r="DZ27" s="700"/>
      <c r="EA27" s="700"/>
      <c r="EB27" s="700"/>
      <c r="EC27" s="701"/>
    </row>
    <row r="28" spans="2:133" ht="11.25" customHeight="1" x14ac:dyDescent="0.2">
      <c r="B28" s="663" t="s">
        <v>302</v>
      </c>
      <c r="C28" s="664"/>
      <c r="D28" s="664"/>
      <c r="E28" s="664"/>
      <c r="F28" s="664"/>
      <c r="G28" s="664"/>
      <c r="H28" s="664"/>
      <c r="I28" s="664"/>
      <c r="J28" s="664"/>
      <c r="K28" s="664"/>
      <c r="L28" s="664"/>
      <c r="M28" s="664"/>
      <c r="N28" s="664"/>
      <c r="O28" s="664"/>
      <c r="P28" s="664"/>
      <c r="Q28" s="665"/>
      <c r="R28" s="666">
        <v>13465</v>
      </c>
      <c r="S28" s="667"/>
      <c r="T28" s="667"/>
      <c r="U28" s="667"/>
      <c r="V28" s="667"/>
      <c r="W28" s="667"/>
      <c r="X28" s="667"/>
      <c r="Y28" s="668"/>
      <c r="Z28" s="669">
        <v>0</v>
      </c>
      <c r="AA28" s="669"/>
      <c r="AB28" s="669"/>
      <c r="AC28" s="669"/>
      <c r="AD28" s="670">
        <v>13465</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303</v>
      </c>
      <c r="CE28" s="682"/>
      <c r="CF28" s="682"/>
      <c r="CG28" s="682"/>
      <c r="CH28" s="682"/>
      <c r="CI28" s="682"/>
      <c r="CJ28" s="682"/>
      <c r="CK28" s="682"/>
      <c r="CL28" s="682"/>
      <c r="CM28" s="682"/>
      <c r="CN28" s="682"/>
      <c r="CO28" s="682"/>
      <c r="CP28" s="682"/>
      <c r="CQ28" s="683"/>
      <c r="CR28" s="666">
        <v>2001219</v>
      </c>
      <c r="CS28" s="667"/>
      <c r="CT28" s="667"/>
      <c r="CU28" s="667"/>
      <c r="CV28" s="667"/>
      <c r="CW28" s="667"/>
      <c r="CX28" s="667"/>
      <c r="CY28" s="668"/>
      <c r="CZ28" s="671">
        <v>6</v>
      </c>
      <c r="DA28" s="700"/>
      <c r="DB28" s="700"/>
      <c r="DC28" s="708"/>
      <c r="DD28" s="675">
        <v>2001219</v>
      </c>
      <c r="DE28" s="667"/>
      <c r="DF28" s="667"/>
      <c r="DG28" s="667"/>
      <c r="DH28" s="667"/>
      <c r="DI28" s="667"/>
      <c r="DJ28" s="667"/>
      <c r="DK28" s="668"/>
      <c r="DL28" s="675">
        <v>2001219</v>
      </c>
      <c r="DM28" s="667"/>
      <c r="DN28" s="667"/>
      <c r="DO28" s="667"/>
      <c r="DP28" s="667"/>
      <c r="DQ28" s="667"/>
      <c r="DR28" s="667"/>
      <c r="DS28" s="667"/>
      <c r="DT28" s="667"/>
      <c r="DU28" s="667"/>
      <c r="DV28" s="668"/>
      <c r="DW28" s="671">
        <v>10.3</v>
      </c>
      <c r="DX28" s="700"/>
      <c r="DY28" s="700"/>
      <c r="DZ28" s="700"/>
      <c r="EA28" s="700"/>
      <c r="EB28" s="700"/>
      <c r="EC28" s="701"/>
    </row>
    <row r="29" spans="2:133" ht="11.25" customHeight="1" x14ac:dyDescent="0.2">
      <c r="B29" s="663" t="s">
        <v>304</v>
      </c>
      <c r="C29" s="664"/>
      <c r="D29" s="664"/>
      <c r="E29" s="664"/>
      <c r="F29" s="664"/>
      <c r="G29" s="664"/>
      <c r="H29" s="664"/>
      <c r="I29" s="664"/>
      <c r="J29" s="664"/>
      <c r="K29" s="664"/>
      <c r="L29" s="664"/>
      <c r="M29" s="664"/>
      <c r="N29" s="664"/>
      <c r="O29" s="664"/>
      <c r="P29" s="664"/>
      <c r="Q29" s="665"/>
      <c r="R29" s="666">
        <v>124627</v>
      </c>
      <c r="S29" s="667"/>
      <c r="T29" s="667"/>
      <c r="U29" s="667"/>
      <c r="V29" s="667"/>
      <c r="W29" s="667"/>
      <c r="X29" s="667"/>
      <c r="Y29" s="668"/>
      <c r="Z29" s="669">
        <v>0.3</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305</v>
      </c>
      <c r="CE29" s="716"/>
      <c r="CF29" s="681" t="s">
        <v>70</v>
      </c>
      <c r="CG29" s="682"/>
      <c r="CH29" s="682"/>
      <c r="CI29" s="682"/>
      <c r="CJ29" s="682"/>
      <c r="CK29" s="682"/>
      <c r="CL29" s="682"/>
      <c r="CM29" s="682"/>
      <c r="CN29" s="682"/>
      <c r="CO29" s="682"/>
      <c r="CP29" s="682"/>
      <c r="CQ29" s="683"/>
      <c r="CR29" s="666">
        <v>2001219</v>
      </c>
      <c r="CS29" s="706"/>
      <c r="CT29" s="706"/>
      <c r="CU29" s="706"/>
      <c r="CV29" s="706"/>
      <c r="CW29" s="706"/>
      <c r="CX29" s="706"/>
      <c r="CY29" s="707"/>
      <c r="CZ29" s="671">
        <v>6</v>
      </c>
      <c r="DA29" s="700"/>
      <c r="DB29" s="700"/>
      <c r="DC29" s="708"/>
      <c r="DD29" s="675">
        <v>2001219</v>
      </c>
      <c r="DE29" s="706"/>
      <c r="DF29" s="706"/>
      <c r="DG29" s="706"/>
      <c r="DH29" s="706"/>
      <c r="DI29" s="706"/>
      <c r="DJ29" s="706"/>
      <c r="DK29" s="707"/>
      <c r="DL29" s="675">
        <v>2001219</v>
      </c>
      <c r="DM29" s="706"/>
      <c r="DN29" s="706"/>
      <c r="DO29" s="706"/>
      <c r="DP29" s="706"/>
      <c r="DQ29" s="706"/>
      <c r="DR29" s="706"/>
      <c r="DS29" s="706"/>
      <c r="DT29" s="706"/>
      <c r="DU29" s="706"/>
      <c r="DV29" s="707"/>
      <c r="DW29" s="671">
        <v>10.3</v>
      </c>
      <c r="DX29" s="700"/>
      <c r="DY29" s="700"/>
      <c r="DZ29" s="700"/>
      <c r="EA29" s="700"/>
      <c r="EB29" s="700"/>
      <c r="EC29" s="701"/>
    </row>
    <row r="30" spans="2:133" ht="11.25" customHeight="1" x14ac:dyDescent="0.2">
      <c r="B30" s="663" t="s">
        <v>306</v>
      </c>
      <c r="C30" s="664"/>
      <c r="D30" s="664"/>
      <c r="E30" s="664"/>
      <c r="F30" s="664"/>
      <c r="G30" s="664"/>
      <c r="H30" s="664"/>
      <c r="I30" s="664"/>
      <c r="J30" s="664"/>
      <c r="K30" s="664"/>
      <c r="L30" s="664"/>
      <c r="M30" s="664"/>
      <c r="N30" s="664"/>
      <c r="O30" s="664"/>
      <c r="P30" s="664"/>
      <c r="Q30" s="665"/>
      <c r="R30" s="666">
        <v>102707</v>
      </c>
      <c r="S30" s="667"/>
      <c r="T30" s="667"/>
      <c r="U30" s="667"/>
      <c r="V30" s="667"/>
      <c r="W30" s="667"/>
      <c r="X30" s="667"/>
      <c r="Y30" s="668"/>
      <c r="Z30" s="669">
        <v>0.3</v>
      </c>
      <c r="AA30" s="669"/>
      <c r="AB30" s="669"/>
      <c r="AC30" s="669"/>
      <c r="AD30" s="670">
        <v>56007</v>
      </c>
      <c r="AE30" s="670"/>
      <c r="AF30" s="670"/>
      <c r="AG30" s="670"/>
      <c r="AH30" s="670"/>
      <c r="AI30" s="670"/>
      <c r="AJ30" s="670"/>
      <c r="AK30" s="670"/>
      <c r="AL30" s="671">
        <v>0.3</v>
      </c>
      <c r="AM30" s="672"/>
      <c r="AN30" s="672"/>
      <c r="AO30" s="673"/>
      <c r="AP30" s="645" t="s">
        <v>224</v>
      </c>
      <c r="AQ30" s="646"/>
      <c r="AR30" s="646"/>
      <c r="AS30" s="646"/>
      <c r="AT30" s="646"/>
      <c r="AU30" s="646"/>
      <c r="AV30" s="646"/>
      <c r="AW30" s="646"/>
      <c r="AX30" s="646"/>
      <c r="AY30" s="646"/>
      <c r="AZ30" s="646"/>
      <c r="BA30" s="646"/>
      <c r="BB30" s="646"/>
      <c r="BC30" s="646"/>
      <c r="BD30" s="646"/>
      <c r="BE30" s="646"/>
      <c r="BF30" s="647"/>
      <c r="BG30" s="645" t="s">
        <v>307</v>
      </c>
      <c r="BH30" s="713"/>
      <c r="BI30" s="713"/>
      <c r="BJ30" s="713"/>
      <c r="BK30" s="713"/>
      <c r="BL30" s="713"/>
      <c r="BM30" s="713"/>
      <c r="BN30" s="713"/>
      <c r="BO30" s="713"/>
      <c r="BP30" s="713"/>
      <c r="BQ30" s="714"/>
      <c r="BR30" s="645" t="s">
        <v>308</v>
      </c>
      <c r="BS30" s="713"/>
      <c r="BT30" s="713"/>
      <c r="BU30" s="713"/>
      <c r="BV30" s="713"/>
      <c r="BW30" s="713"/>
      <c r="BX30" s="713"/>
      <c r="BY30" s="713"/>
      <c r="BZ30" s="713"/>
      <c r="CA30" s="713"/>
      <c r="CB30" s="714"/>
      <c r="CD30" s="717"/>
      <c r="CE30" s="718"/>
      <c r="CF30" s="681" t="s">
        <v>309</v>
      </c>
      <c r="CG30" s="682"/>
      <c r="CH30" s="682"/>
      <c r="CI30" s="682"/>
      <c r="CJ30" s="682"/>
      <c r="CK30" s="682"/>
      <c r="CL30" s="682"/>
      <c r="CM30" s="682"/>
      <c r="CN30" s="682"/>
      <c r="CO30" s="682"/>
      <c r="CP30" s="682"/>
      <c r="CQ30" s="683"/>
      <c r="CR30" s="666">
        <v>1942073</v>
      </c>
      <c r="CS30" s="667"/>
      <c r="CT30" s="667"/>
      <c r="CU30" s="667"/>
      <c r="CV30" s="667"/>
      <c r="CW30" s="667"/>
      <c r="CX30" s="667"/>
      <c r="CY30" s="668"/>
      <c r="CZ30" s="671">
        <v>5.8</v>
      </c>
      <c r="DA30" s="700"/>
      <c r="DB30" s="700"/>
      <c r="DC30" s="708"/>
      <c r="DD30" s="675">
        <v>1942073</v>
      </c>
      <c r="DE30" s="667"/>
      <c r="DF30" s="667"/>
      <c r="DG30" s="667"/>
      <c r="DH30" s="667"/>
      <c r="DI30" s="667"/>
      <c r="DJ30" s="667"/>
      <c r="DK30" s="668"/>
      <c r="DL30" s="675">
        <v>1942073</v>
      </c>
      <c r="DM30" s="667"/>
      <c r="DN30" s="667"/>
      <c r="DO30" s="667"/>
      <c r="DP30" s="667"/>
      <c r="DQ30" s="667"/>
      <c r="DR30" s="667"/>
      <c r="DS30" s="667"/>
      <c r="DT30" s="667"/>
      <c r="DU30" s="667"/>
      <c r="DV30" s="668"/>
      <c r="DW30" s="671">
        <v>10</v>
      </c>
      <c r="DX30" s="700"/>
      <c r="DY30" s="700"/>
      <c r="DZ30" s="700"/>
      <c r="EA30" s="700"/>
      <c r="EB30" s="700"/>
      <c r="EC30" s="701"/>
    </row>
    <row r="31" spans="2:133" ht="11.25" customHeight="1" x14ac:dyDescent="0.2">
      <c r="B31" s="663" t="s">
        <v>310</v>
      </c>
      <c r="C31" s="664"/>
      <c r="D31" s="664"/>
      <c r="E31" s="664"/>
      <c r="F31" s="664"/>
      <c r="G31" s="664"/>
      <c r="H31" s="664"/>
      <c r="I31" s="664"/>
      <c r="J31" s="664"/>
      <c r="K31" s="664"/>
      <c r="L31" s="664"/>
      <c r="M31" s="664"/>
      <c r="N31" s="664"/>
      <c r="O31" s="664"/>
      <c r="P31" s="664"/>
      <c r="Q31" s="665"/>
      <c r="R31" s="666">
        <v>70528</v>
      </c>
      <c r="S31" s="667"/>
      <c r="T31" s="667"/>
      <c r="U31" s="667"/>
      <c r="V31" s="667"/>
      <c r="W31" s="667"/>
      <c r="X31" s="667"/>
      <c r="Y31" s="668"/>
      <c r="Z31" s="669">
        <v>0.2</v>
      </c>
      <c r="AA31" s="669"/>
      <c r="AB31" s="669"/>
      <c r="AC31" s="669"/>
      <c r="AD31" s="670" t="s">
        <v>128</v>
      </c>
      <c r="AE31" s="670"/>
      <c r="AF31" s="670"/>
      <c r="AG31" s="670"/>
      <c r="AH31" s="670"/>
      <c r="AI31" s="670"/>
      <c r="AJ31" s="670"/>
      <c r="AK31" s="670"/>
      <c r="AL31" s="671" t="s">
        <v>128</v>
      </c>
      <c r="AM31" s="672"/>
      <c r="AN31" s="672"/>
      <c r="AO31" s="673"/>
      <c r="AP31" s="726" t="s">
        <v>311</v>
      </c>
      <c r="AQ31" s="727"/>
      <c r="AR31" s="727"/>
      <c r="AS31" s="727"/>
      <c r="AT31" s="732" t="s">
        <v>312</v>
      </c>
      <c r="AU31" s="366"/>
      <c r="AV31" s="366"/>
      <c r="AW31" s="366"/>
      <c r="AX31" s="652" t="s">
        <v>188</v>
      </c>
      <c r="AY31" s="653"/>
      <c r="AZ31" s="653"/>
      <c r="BA31" s="653"/>
      <c r="BB31" s="653"/>
      <c r="BC31" s="653"/>
      <c r="BD31" s="653"/>
      <c r="BE31" s="653"/>
      <c r="BF31" s="654"/>
      <c r="BG31" s="725">
        <v>99.3</v>
      </c>
      <c r="BH31" s="721"/>
      <c r="BI31" s="721"/>
      <c r="BJ31" s="721"/>
      <c r="BK31" s="721"/>
      <c r="BL31" s="721"/>
      <c r="BM31" s="661">
        <v>97.6</v>
      </c>
      <c r="BN31" s="721"/>
      <c r="BO31" s="721"/>
      <c r="BP31" s="721"/>
      <c r="BQ31" s="722"/>
      <c r="BR31" s="725">
        <v>99.1</v>
      </c>
      <c r="BS31" s="721"/>
      <c r="BT31" s="721"/>
      <c r="BU31" s="721"/>
      <c r="BV31" s="721"/>
      <c r="BW31" s="721"/>
      <c r="BX31" s="661">
        <v>97.3</v>
      </c>
      <c r="BY31" s="721"/>
      <c r="BZ31" s="721"/>
      <c r="CA31" s="721"/>
      <c r="CB31" s="722"/>
      <c r="CD31" s="717"/>
      <c r="CE31" s="718"/>
      <c r="CF31" s="681" t="s">
        <v>313</v>
      </c>
      <c r="CG31" s="682"/>
      <c r="CH31" s="682"/>
      <c r="CI31" s="682"/>
      <c r="CJ31" s="682"/>
      <c r="CK31" s="682"/>
      <c r="CL31" s="682"/>
      <c r="CM31" s="682"/>
      <c r="CN31" s="682"/>
      <c r="CO31" s="682"/>
      <c r="CP31" s="682"/>
      <c r="CQ31" s="683"/>
      <c r="CR31" s="666">
        <v>59146</v>
      </c>
      <c r="CS31" s="706"/>
      <c r="CT31" s="706"/>
      <c r="CU31" s="706"/>
      <c r="CV31" s="706"/>
      <c r="CW31" s="706"/>
      <c r="CX31" s="706"/>
      <c r="CY31" s="707"/>
      <c r="CZ31" s="671">
        <v>0.2</v>
      </c>
      <c r="DA31" s="700"/>
      <c r="DB31" s="700"/>
      <c r="DC31" s="708"/>
      <c r="DD31" s="675">
        <v>59146</v>
      </c>
      <c r="DE31" s="706"/>
      <c r="DF31" s="706"/>
      <c r="DG31" s="706"/>
      <c r="DH31" s="706"/>
      <c r="DI31" s="706"/>
      <c r="DJ31" s="706"/>
      <c r="DK31" s="707"/>
      <c r="DL31" s="675">
        <v>59146</v>
      </c>
      <c r="DM31" s="706"/>
      <c r="DN31" s="706"/>
      <c r="DO31" s="706"/>
      <c r="DP31" s="706"/>
      <c r="DQ31" s="706"/>
      <c r="DR31" s="706"/>
      <c r="DS31" s="706"/>
      <c r="DT31" s="706"/>
      <c r="DU31" s="706"/>
      <c r="DV31" s="707"/>
      <c r="DW31" s="671">
        <v>0.3</v>
      </c>
      <c r="DX31" s="700"/>
      <c r="DY31" s="700"/>
      <c r="DZ31" s="700"/>
      <c r="EA31" s="700"/>
      <c r="EB31" s="700"/>
      <c r="EC31" s="701"/>
    </row>
    <row r="32" spans="2:133" ht="11.25" customHeight="1" x14ac:dyDescent="0.2">
      <c r="B32" s="663" t="s">
        <v>314</v>
      </c>
      <c r="C32" s="664"/>
      <c r="D32" s="664"/>
      <c r="E32" s="664"/>
      <c r="F32" s="664"/>
      <c r="G32" s="664"/>
      <c r="H32" s="664"/>
      <c r="I32" s="664"/>
      <c r="J32" s="664"/>
      <c r="K32" s="664"/>
      <c r="L32" s="664"/>
      <c r="M32" s="664"/>
      <c r="N32" s="664"/>
      <c r="O32" s="664"/>
      <c r="P32" s="664"/>
      <c r="Q32" s="665"/>
      <c r="R32" s="666">
        <v>9738630</v>
      </c>
      <c r="S32" s="667"/>
      <c r="T32" s="667"/>
      <c r="U32" s="667"/>
      <c r="V32" s="667"/>
      <c r="W32" s="667"/>
      <c r="X32" s="667"/>
      <c r="Y32" s="668"/>
      <c r="Z32" s="669">
        <v>26.7</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315</v>
      </c>
      <c r="AV32" s="362"/>
      <c r="AW32" s="362"/>
      <c r="AX32" s="663" t="s">
        <v>316</v>
      </c>
      <c r="AY32" s="664"/>
      <c r="AZ32" s="664"/>
      <c r="BA32" s="664"/>
      <c r="BB32" s="664"/>
      <c r="BC32" s="664"/>
      <c r="BD32" s="664"/>
      <c r="BE32" s="664"/>
      <c r="BF32" s="665"/>
      <c r="BG32" s="735">
        <v>98.8</v>
      </c>
      <c r="BH32" s="706"/>
      <c r="BI32" s="706"/>
      <c r="BJ32" s="706"/>
      <c r="BK32" s="706"/>
      <c r="BL32" s="706"/>
      <c r="BM32" s="672">
        <v>96</v>
      </c>
      <c r="BN32" s="723"/>
      <c r="BO32" s="723"/>
      <c r="BP32" s="723"/>
      <c r="BQ32" s="724"/>
      <c r="BR32" s="735">
        <v>98.7</v>
      </c>
      <c r="BS32" s="706"/>
      <c r="BT32" s="706"/>
      <c r="BU32" s="706"/>
      <c r="BV32" s="706"/>
      <c r="BW32" s="706"/>
      <c r="BX32" s="672">
        <v>95.6</v>
      </c>
      <c r="BY32" s="723"/>
      <c r="BZ32" s="723"/>
      <c r="CA32" s="723"/>
      <c r="CB32" s="724"/>
      <c r="CD32" s="719"/>
      <c r="CE32" s="720"/>
      <c r="CF32" s="681" t="s">
        <v>317</v>
      </c>
      <c r="CG32" s="682"/>
      <c r="CH32" s="682"/>
      <c r="CI32" s="682"/>
      <c r="CJ32" s="682"/>
      <c r="CK32" s="682"/>
      <c r="CL32" s="682"/>
      <c r="CM32" s="682"/>
      <c r="CN32" s="682"/>
      <c r="CO32" s="682"/>
      <c r="CP32" s="682"/>
      <c r="CQ32" s="683"/>
      <c r="CR32" s="666" t="s">
        <v>128</v>
      </c>
      <c r="CS32" s="667"/>
      <c r="CT32" s="667"/>
      <c r="CU32" s="667"/>
      <c r="CV32" s="667"/>
      <c r="CW32" s="667"/>
      <c r="CX32" s="667"/>
      <c r="CY32" s="668"/>
      <c r="CZ32" s="671" t="s">
        <v>128</v>
      </c>
      <c r="DA32" s="700"/>
      <c r="DB32" s="700"/>
      <c r="DC32" s="708"/>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128</v>
      </c>
      <c r="DX32" s="700"/>
      <c r="DY32" s="700"/>
      <c r="DZ32" s="700"/>
      <c r="EA32" s="700"/>
      <c r="EB32" s="700"/>
      <c r="EC32" s="701"/>
    </row>
    <row r="33" spans="2:133" ht="11.25" customHeight="1" x14ac:dyDescent="0.2">
      <c r="B33" s="702" t="s">
        <v>318</v>
      </c>
      <c r="C33" s="703"/>
      <c r="D33" s="703"/>
      <c r="E33" s="703"/>
      <c r="F33" s="703"/>
      <c r="G33" s="703"/>
      <c r="H33" s="703"/>
      <c r="I33" s="703"/>
      <c r="J33" s="703"/>
      <c r="K33" s="703"/>
      <c r="L33" s="703"/>
      <c r="M33" s="703"/>
      <c r="N33" s="703"/>
      <c r="O33" s="703"/>
      <c r="P33" s="703"/>
      <c r="Q33" s="704"/>
      <c r="R33" s="666">
        <v>1235706</v>
      </c>
      <c r="S33" s="667"/>
      <c r="T33" s="667"/>
      <c r="U33" s="667"/>
      <c r="V33" s="667"/>
      <c r="W33" s="667"/>
      <c r="X33" s="667"/>
      <c r="Y33" s="668"/>
      <c r="Z33" s="669">
        <v>3.4</v>
      </c>
      <c r="AA33" s="669"/>
      <c r="AB33" s="669"/>
      <c r="AC33" s="669"/>
      <c r="AD33" s="670">
        <v>1235706</v>
      </c>
      <c r="AE33" s="670"/>
      <c r="AF33" s="670"/>
      <c r="AG33" s="670"/>
      <c r="AH33" s="670"/>
      <c r="AI33" s="670"/>
      <c r="AJ33" s="670"/>
      <c r="AK33" s="670"/>
      <c r="AL33" s="671">
        <v>6.8</v>
      </c>
      <c r="AM33" s="672"/>
      <c r="AN33" s="672"/>
      <c r="AO33" s="673"/>
      <c r="AP33" s="730"/>
      <c r="AQ33" s="731"/>
      <c r="AR33" s="731"/>
      <c r="AS33" s="731"/>
      <c r="AT33" s="734"/>
      <c r="AU33" s="360"/>
      <c r="AV33" s="360"/>
      <c r="AW33" s="360"/>
      <c r="AX33" s="710" t="s">
        <v>319</v>
      </c>
      <c r="AY33" s="711"/>
      <c r="AZ33" s="711"/>
      <c r="BA33" s="711"/>
      <c r="BB33" s="711"/>
      <c r="BC33" s="711"/>
      <c r="BD33" s="711"/>
      <c r="BE33" s="711"/>
      <c r="BF33" s="712"/>
      <c r="BG33" s="736">
        <v>99.7</v>
      </c>
      <c r="BH33" s="737"/>
      <c r="BI33" s="737"/>
      <c r="BJ33" s="737"/>
      <c r="BK33" s="737"/>
      <c r="BL33" s="737"/>
      <c r="BM33" s="738">
        <v>98.9</v>
      </c>
      <c r="BN33" s="737"/>
      <c r="BO33" s="737"/>
      <c r="BP33" s="737"/>
      <c r="BQ33" s="739"/>
      <c r="BR33" s="736">
        <v>99.4</v>
      </c>
      <c r="BS33" s="737"/>
      <c r="BT33" s="737"/>
      <c r="BU33" s="737"/>
      <c r="BV33" s="737"/>
      <c r="BW33" s="737"/>
      <c r="BX33" s="738">
        <v>98.5</v>
      </c>
      <c r="BY33" s="737"/>
      <c r="BZ33" s="737"/>
      <c r="CA33" s="737"/>
      <c r="CB33" s="739"/>
      <c r="CD33" s="681" t="s">
        <v>320</v>
      </c>
      <c r="CE33" s="682"/>
      <c r="CF33" s="682"/>
      <c r="CG33" s="682"/>
      <c r="CH33" s="682"/>
      <c r="CI33" s="682"/>
      <c r="CJ33" s="682"/>
      <c r="CK33" s="682"/>
      <c r="CL33" s="682"/>
      <c r="CM33" s="682"/>
      <c r="CN33" s="682"/>
      <c r="CO33" s="682"/>
      <c r="CP33" s="682"/>
      <c r="CQ33" s="683"/>
      <c r="CR33" s="666">
        <v>13700952</v>
      </c>
      <c r="CS33" s="706"/>
      <c r="CT33" s="706"/>
      <c r="CU33" s="706"/>
      <c r="CV33" s="706"/>
      <c r="CW33" s="706"/>
      <c r="CX33" s="706"/>
      <c r="CY33" s="707"/>
      <c r="CZ33" s="671">
        <v>41.1</v>
      </c>
      <c r="DA33" s="700"/>
      <c r="DB33" s="700"/>
      <c r="DC33" s="708"/>
      <c r="DD33" s="675">
        <v>10279680</v>
      </c>
      <c r="DE33" s="706"/>
      <c r="DF33" s="706"/>
      <c r="DG33" s="706"/>
      <c r="DH33" s="706"/>
      <c r="DI33" s="706"/>
      <c r="DJ33" s="706"/>
      <c r="DK33" s="707"/>
      <c r="DL33" s="675">
        <v>7614912</v>
      </c>
      <c r="DM33" s="706"/>
      <c r="DN33" s="706"/>
      <c r="DO33" s="706"/>
      <c r="DP33" s="706"/>
      <c r="DQ33" s="706"/>
      <c r="DR33" s="706"/>
      <c r="DS33" s="706"/>
      <c r="DT33" s="706"/>
      <c r="DU33" s="706"/>
      <c r="DV33" s="707"/>
      <c r="DW33" s="671">
        <v>39.299999999999997</v>
      </c>
      <c r="DX33" s="700"/>
      <c r="DY33" s="700"/>
      <c r="DZ33" s="700"/>
      <c r="EA33" s="700"/>
      <c r="EB33" s="700"/>
      <c r="EC33" s="701"/>
    </row>
    <row r="34" spans="2:133" ht="11.25" customHeight="1" x14ac:dyDescent="0.2">
      <c r="B34" s="663" t="s">
        <v>321</v>
      </c>
      <c r="C34" s="664"/>
      <c r="D34" s="664"/>
      <c r="E34" s="664"/>
      <c r="F34" s="664"/>
      <c r="G34" s="664"/>
      <c r="H34" s="664"/>
      <c r="I34" s="664"/>
      <c r="J34" s="664"/>
      <c r="K34" s="664"/>
      <c r="L34" s="664"/>
      <c r="M34" s="664"/>
      <c r="N34" s="664"/>
      <c r="O34" s="664"/>
      <c r="P34" s="664"/>
      <c r="Q34" s="665"/>
      <c r="R34" s="666">
        <v>1923943</v>
      </c>
      <c r="S34" s="667"/>
      <c r="T34" s="667"/>
      <c r="U34" s="667"/>
      <c r="V34" s="667"/>
      <c r="W34" s="667"/>
      <c r="X34" s="667"/>
      <c r="Y34" s="668"/>
      <c r="Z34" s="669">
        <v>5.3</v>
      </c>
      <c r="AA34" s="669"/>
      <c r="AB34" s="669"/>
      <c r="AC34" s="669"/>
      <c r="AD34" s="670" t="s">
        <v>128</v>
      </c>
      <c r="AE34" s="670"/>
      <c r="AF34" s="670"/>
      <c r="AG34" s="670"/>
      <c r="AH34" s="670"/>
      <c r="AI34" s="670"/>
      <c r="AJ34" s="670"/>
      <c r="AK34" s="670"/>
      <c r="AL34" s="671" t="s">
        <v>128</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322</v>
      </c>
      <c r="CE34" s="682"/>
      <c r="CF34" s="682"/>
      <c r="CG34" s="682"/>
      <c r="CH34" s="682"/>
      <c r="CI34" s="682"/>
      <c r="CJ34" s="682"/>
      <c r="CK34" s="682"/>
      <c r="CL34" s="682"/>
      <c r="CM34" s="682"/>
      <c r="CN34" s="682"/>
      <c r="CO34" s="682"/>
      <c r="CP34" s="682"/>
      <c r="CQ34" s="683"/>
      <c r="CR34" s="666">
        <v>5176025</v>
      </c>
      <c r="CS34" s="667"/>
      <c r="CT34" s="667"/>
      <c r="CU34" s="667"/>
      <c r="CV34" s="667"/>
      <c r="CW34" s="667"/>
      <c r="CX34" s="667"/>
      <c r="CY34" s="668"/>
      <c r="CZ34" s="671">
        <v>15.5</v>
      </c>
      <c r="DA34" s="700"/>
      <c r="DB34" s="700"/>
      <c r="DC34" s="708"/>
      <c r="DD34" s="675">
        <v>3467162</v>
      </c>
      <c r="DE34" s="667"/>
      <c r="DF34" s="667"/>
      <c r="DG34" s="667"/>
      <c r="DH34" s="667"/>
      <c r="DI34" s="667"/>
      <c r="DJ34" s="667"/>
      <c r="DK34" s="668"/>
      <c r="DL34" s="675">
        <v>3205249</v>
      </c>
      <c r="DM34" s="667"/>
      <c r="DN34" s="667"/>
      <c r="DO34" s="667"/>
      <c r="DP34" s="667"/>
      <c r="DQ34" s="667"/>
      <c r="DR34" s="667"/>
      <c r="DS34" s="667"/>
      <c r="DT34" s="667"/>
      <c r="DU34" s="667"/>
      <c r="DV34" s="668"/>
      <c r="DW34" s="671">
        <v>16.600000000000001</v>
      </c>
      <c r="DX34" s="700"/>
      <c r="DY34" s="700"/>
      <c r="DZ34" s="700"/>
      <c r="EA34" s="700"/>
      <c r="EB34" s="700"/>
      <c r="EC34" s="701"/>
    </row>
    <row r="35" spans="2:133" ht="11.25" customHeight="1" x14ac:dyDescent="0.2">
      <c r="B35" s="663" t="s">
        <v>323</v>
      </c>
      <c r="C35" s="664"/>
      <c r="D35" s="664"/>
      <c r="E35" s="664"/>
      <c r="F35" s="664"/>
      <c r="G35" s="664"/>
      <c r="H35" s="664"/>
      <c r="I35" s="664"/>
      <c r="J35" s="664"/>
      <c r="K35" s="664"/>
      <c r="L35" s="664"/>
      <c r="M35" s="664"/>
      <c r="N35" s="664"/>
      <c r="O35" s="664"/>
      <c r="P35" s="664"/>
      <c r="Q35" s="665"/>
      <c r="R35" s="666">
        <v>97338</v>
      </c>
      <c r="S35" s="667"/>
      <c r="T35" s="667"/>
      <c r="U35" s="667"/>
      <c r="V35" s="667"/>
      <c r="W35" s="667"/>
      <c r="X35" s="667"/>
      <c r="Y35" s="668"/>
      <c r="Z35" s="669">
        <v>0.3</v>
      </c>
      <c r="AA35" s="669"/>
      <c r="AB35" s="669"/>
      <c r="AC35" s="669"/>
      <c r="AD35" s="670">
        <v>64755</v>
      </c>
      <c r="AE35" s="670"/>
      <c r="AF35" s="670"/>
      <c r="AG35" s="670"/>
      <c r="AH35" s="670"/>
      <c r="AI35" s="670"/>
      <c r="AJ35" s="670"/>
      <c r="AK35" s="670"/>
      <c r="AL35" s="671">
        <v>0.4</v>
      </c>
      <c r="AM35" s="672"/>
      <c r="AN35" s="672"/>
      <c r="AO35" s="673"/>
      <c r="AP35" s="218"/>
      <c r="AQ35" s="645" t="s">
        <v>324</v>
      </c>
      <c r="AR35" s="646"/>
      <c r="AS35" s="646"/>
      <c r="AT35" s="646"/>
      <c r="AU35" s="646"/>
      <c r="AV35" s="646"/>
      <c r="AW35" s="646"/>
      <c r="AX35" s="646"/>
      <c r="AY35" s="646"/>
      <c r="AZ35" s="646"/>
      <c r="BA35" s="646"/>
      <c r="BB35" s="646"/>
      <c r="BC35" s="646"/>
      <c r="BD35" s="646"/>
      <c r="BE35" s="646"/>
      <c r="BF35" s="647"/>
      <c r="BG35" s="645" t="s">
        <v>325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326</v>
      </c>
      <c r="CE35" s="682"/>
      <c r="CF35" s="682"/>
      <c r="CG35" s="682"/>
      <c r="CH35" s="682"/>
      <c r="CI35" s="682"/>
      <c r="CJ35" s="682"/>
      <c r="CK35" s="682"/>
      <c r="CL35" s="682"/>
      <c r="CM35" s="682"/>
      <c r="CN35" s="682"/>
      <c r="CO35" s="682"/>
      <c r="CP35" s="682"/>
      <c r="CQ35" s="683"/>
      <c r="CR35" s="666">
        <v>93882</v>
      </c>
      <c r="CS35" s="706"/>
      <c r="CT35" s="706"/>
      <c r="CU35" s="706"/>
      <c r="CV35" s="706"/>
      <c r="CW35" s="706"/>
      <c r="CX35" s="706"/>
      <c r="CY35" s="707"/>
      <c r="CZ35" s="671">
        <v>0.3</v>
      </c>
      <c r="DA35" s="700"/>
      <c r="DB35" s="700"/>
      <c r="DC35" s="708"/>
      <c r="DD35" s="675">
        <v>90793</v>
      </c>
      <c r="DE35" s="706"/>
      <c r="DF35" s="706"/>
      <c r="DG35" s="706"/>
      <c r="DH35" s="706"/>
      <c r="DI35" s="706"/>
      <c r="DJ35" s="706"/>
      <c r="DK35" s="707"/>
      <c r="DL35" s="675">
        <v>90793</v>
      </c>
      <c r="DM35" s="706"/>
      <c r="DN35" s="706"/>
      <c r="DO35" s="706"/>
      <c r="DP35" s="706"/>
      <c r="DQ35" s="706"/>
      <c r="DR35" s="706"/>
      <c r="DS35" s="706"/>
      <c r="DT35" s="706"/>
      <c r="DU35" s="706"/>
      <c r="DV35" s="707"/>
      <c r="DW35" s="671">
        <v>0.5</v>
      </c>
      <c r="DX35" s="700"/>
      <c r="DY35" s="700"/>
      <c r="DZ35" s="700"/>
      <c r="EA35" s="700"/>
      <c r="EB35" s="700"/>
      <c r="EC35" s="701"/>
    </row>
    <row r="36" spans="2:133" ht="11.25" customHeight="1" x14ac:dyDescent="0.2">
      <c r="B36" s="663" t="s">
        <v>327</v>
      </c>
      <c r="C36" s="664"/>
      <c r="D36" s="664"/>
      <c r="E36" s="664"/>
      <c r="F36" s="664"/>
      <c r="G36" s="664"/>
      <c r="H36" s="664"/>
      <c r="I36" s="664"/>
      <c r="J36" s="664"/>
      <c r="K36" s="664"/>
      <c r="L36" s="664"/>
      <c r="M36" s="664"/>
      <c r="N36" s="664"/>
      <c r="O36" s="664"/>
      <c r="P36" s="664"/>
      <c r="Q36" s="665"/>
      <c r="R36" s="666">
        <v>1393536</v>
      </c>
      <c r="S36" s="667"/>
      <c r="T36" s="667"/>
      <c r="U36" s="667"/>
      <c r="V36" s="667"/>
      <c r="W36" s="667"/>
      <c r="X36" s="667"/>
      <c r="Y36" s="668"/>
      <c r="Z36" s="669">
        <v>3.8</v>
      </c>
      <c r="AA36" s="669"/>
      <c r="AB36" s="669"/>
      <c r="AC36" s="669"/>
      <c r="AD36" s="670" t="s">
        <v>128</v>
      </c>
      <c r="AE36" s="670"/>
      <c r="AF36" s="670"/>
      <c r="AG36" s="670"/>
      <c r="AH36" s="670"/>
      <c r="AI36" s="670"/>
      <c r="AJ36" s="670"/>
      <c r="AK36" s="670"/>
      <c r="AL36" s="671" t="s">
        <v>128</v>
      </c>
      <c r="AM36" s="672"/>
      <c r="AN36" s="672"/>
      <c r="AO36" s="673"/>
      <c r="AP36" s="218"/>
      <c r="AQ36" s="740" t="s">
        <v>328</v>
      </c>
      <c r="AR36" s="741"/>
      <c r="AS36" s="741"/>
      <c r="AT36" s="741"/>
      <c r="AU36" s="741"/>
      <c r="AV36" s="741"/>
      <c r="AW36" s="741"/>
      <c r="AX36" s="741"/>
      <c r="AY36" s="742"/>
      <c r="AZ36" s="655">
        <v>3751844</v>
      </c>
      <c r="BA36" s="656"/>
      <c r="BB36" s="656"/>
      <c r="BC36" s="656"/>
      <c r="BD36" s="656"/>
      <c r="BE36" s="656"/>
      <c r="BF36" s="743"/>
      <c r="BG36" s="677" t="s">
        <v>329</v>
      </c>
      <c r="BH36" s="678"/>
      <c r="BI36" s="678"/>
      <c r="BJ36" s="678"/>
      <c r="BK36" s="678"/>
      <c r="BL36" s="678"/>
      <c r="BM36" s="678"/>
      <c r="BN36" s="678"/>
      <c r="BO36" s="678"/>
      <c r="BP36" s="678"/>
      <c r="BQ36" s="678"/>
      <c r="BR36" s="678"/>
      <c r="BS36" s="678"/>
      <c r="BT36" s="678"/>
      <c r="BU36" s="679"/>
      <c r="BV36" s="655">
        <v>10000</v>
      </c>
      <c r="BW36" s="656"/>
      <c r="BX36" s="656"/>
      <c r="BY36" s="656"/>
      <c r="BZ36" s="656"/>
      <c r="CA36" s="656"/>
      <c r="CB36" s="743"/>
      <c r="CD36" s="681" t="s">
        <v>330</v>
      </c>
      <c r="CE36" s="682"/>
      <c r="CF36" s="682"/>
      <c r="CG36" s="682"/>
      <c r="CH36" s="682"/>
      <c r="CI36" s="682"/>
      <c r="CJ36" s="682"/>
      <c r="CK36" s="682"/>
      <c r="CL36" s="682"/>
      <c r="CM36" s="682"/>
      <c r="CN36" s="682"/>
      <c r="CO36" s="682"/>
      <c r="CP36" s="682"/>
      <c r="CQ36" s="683"/>
      <c r="CR36" s="666">
        <v>3176677</v>
      </c>
      <c r="CS36" s="667"/>
      <c r="CT36" s="667"/>
      <c r="CU36" s="667"/>
      <c r="CV36" s="667"/>
      <c r="CW36" s="667"/>
      <c r="CX36" s="667"/>
      <c r="CY36" s="668"/>
      <c r="CZ36" s="671">
        <v>9.5</v>
      </c>
      <c r="DA36" s="700"/>
      <c r="DB36" s="700"/>
      <c r="DC36" s="708"/>
      <c r="DD36" s="675">
        <v>2913539</v>
      </c>
      <c r="DE36" s="667"/>
      <c r="DF36" s="667"/>
      <c r="DG36" s="667"/>
      <c r="DH36" s="667"/>
      <c r="DI36" s="667"/>
      <c r="DJ36" s="667"/>
      <c r="DK36" s="668"/>
      <c r="DL36" s="675">
        <v>2470881</v>
      </c>
      <c r="DM36" s="667"/>
      <c r="DN36" s="667"/>
      <c r="DO36" s="667"/>
      <c r="DP36" s="667"/>
      <c r="DQ36" s="667"/>
      <c r="DR36" s="667"/>
      <c r="DS36" s="667"/>
      <c r="DT36" s="667"/>
      <c r="DU36" s="667"/>
      <c r="DV36" s="668"/>
      <c r="DW36" s="671">
        <v>12.8</v>
      </c>
      <c r="DX36" s="700"/>
      <c r="DY36" s="700"/>
      <c r="DZ36" s="700"/>
      <c r="EA36" s="700"/>
      <c r="EB36" s="700"/>
      <c r="EC36" s="701"/>
    </row>
    <row r="37" spans="2:133" ht="11.25" customHeight="1" x14ac:dyDescent="0.2">
      <c r="B37" s="663" t="s">
        <v>331</v>
      </c>
      <c r="C37" s="664"/>
      <c r="D37" s="664"/>
      <c r="E37" s="664"/>
      <c r="F37" s="664"/>
      <c r="G37" s="664"/>
      <c r="H37" s="664"/>
      <c r="I37" s="664"/>
      <c r="J37" s="664"/>
      <c r="K37" s="664"/>
      <c r="L37" s="664"/>
      <c r="M37" s="664"/>
      <c r="N37" s="664"/>
      <c r="O37" s="664"/>
      <c r="P37" s="664"/>
      <c r="Q37" s="665"/>
      <c r="R37" s="666">
        <v>325879</v>
      </c>
      <c r="S37" s="667"/>
      <c r="T37" s="667"/>
      <c r="U37" s="667"/>
      <c r="V37" s="667"/>
      <c r="W37" s="667"/>
      <c r="X37" s="667"/>
      <c r="Y37" s="668"/>
      <c r="Z37" s="669">
        <v>0.9</v>
      </c>
      <c r="AA37" s="669"/>
      <c r="AB37" s="669"/>
      <c r="AC37" s="669"/>
      <c r="AD37" s="670" t="s">
        <v>128</v>
      </c>
      <c r="AE37" s="670"/>
      <c r="AF37" s="670"/>
      <c r="AG37" s="670"/>
      <c r="AH37" s="670"/>
      <c r="AI37" s="670"/>
      <c r="AJ37" s="670"/>
      <c r="AK37" s="670"/>
      <c r="AL37" s="671" t="s">
        <v>128</v>
      </c>
      <c r="AM37" s="672"/>
      <c r="AN37" s="672"/>
      <c r="AO37" s="673"/>
      <c r="AQ37" s="744" t="s">
        <v>332</v>
      </c>
      <c r="AR37" s="745"/>
      <c r="AS37" s="745"/>
      <c r="AT37" s="745"/>
      <c r="AU37" s="745"/>
      <c r="AV37" s="745"/>
      <c r="AW37" s="745"/>
      <c r="AX37" s="745"/>
      <c r="AY37" s="746"/>
      <c r="AZ37" s="666">
        <v>1147638</v>
      </c>
      <c r="BA37" s="667"/>
      <c r="BB37" s="667"/>
      <c r="BC37" s="667"/>
      <c r="BD37" s="706"/>
      <c r="BE37" s="706"/>
      <c r="BF37" s="724"/>
      <c r="BG37" s="681" t="s">
        <v>333</v>
      </c>
      <c r="BH37" s="682"/>
      <c r="BI37" s="682"/>
      <c r="BJ37" s="682"/>
      <c r="BK37" s="682"/>
      <c r="BL37" s="682"/>
      <c r="BM37" s="682"/>
      <c r="BN37" s="682"/>
      <c r="BO37" s="682"/>
      <c r="BP37" s="682"/>
      <c r="BQ37" s="682"/>
      <c r="BR37" s="682"/>
      <c r="BS37" s="682"/>
      <c r="BT37" s="682"/>
      <c r="BU37" s="683"/>
      <c r="BV37" s="666">
        <v>-333456</v>
      </c>
      <c r="BW37" s="667"/>
      <c r="BX37" s="667"/>
      <c r="BY37" s="667"/>
      <c r="BZ37" s="667"/>
      <c r="CA37" s="667"/>
      <c r="CB37" s="676"/>
      <c r="CD37" s="681" t="s">
        <v>334</v>
      </c>
      <c r="CE37" s="682"/>
      <c r="CF37" s="682"/>
      <c r="CG37" s="682"/>
      <c r="CH37" s="682"/>
      <c r="CI37" s="682"/>
      <c r="CJ37" s="682"/>
      <c r="CK37" s="682"/>
      <c r="CL37" s="682"/>
      <c r="CM37" s="682"/>
      <c r="CN37" s="682"/>
      <c r="CO37" s="682"/>
      <c r="CP37" s="682"/>
      <c r="CQ37" s="683"/>
      <c r="CR37" s="666">
        <v>721090</v>
      </c>
      <c r="CS37" s="706"/>
      <c r="CT37" s="706"/>
      <c r="CU37" s="706"/>
      <c r="CV37" s="706"/>
      <c r="CW37" s="706"/>
      <c r="CX37" s="706"/>
      <c r="CY37" s="707"/>
      <c r="CZ37" s="671">
        <v>2.2000000000000002</v>
      </c>
      <c r="DA37" s="700"/>
      <c r="DB37" s="700"/>
      <c r="DC37" s="708"/>
      <c r="DD37" s="675">
        <v>718620</v>
      </c>
      <c r="DE37" s="706"/>
      <c r="DF37" s="706"/>
      <c r="DG37" s="706"/>
      <c r="DH37" s="706"/>
      <c r="DI37" s="706"/>
      <c r="DJ37" s="706"/>
      <c r="DK37" s="707"/>
      <c r="DL37" s="675">
        <v>718417</v>
      </c>
      <c r="DM37" s="706"/>
      <c r="DN37" s="706"/>
      <c r="DO37" s="706"/>
      <c r="DP37" s="706"/>
      <c r="DQ37" s="706"/>
      <c r="DR37" s="706"/>
      <c r="DS37" s="706"/>
      <c r="DT37" s="706"/>
      <c r="DU37" s="706"/>
      <c r="DV37" s="707"/>
      <c r="DW37" s="671">
        <v>3.7</v>
      </c>
      <c r="DX37" s="700"/>
      <c r="DY37" s="700"/>
      <c r="DZ37" s="700"/>
      <c r="EA37" s="700"/>
      <c r="EB37" s="700"/>
      <c r="EC37" s="701"/>
    </row>
    <row r="38" spans="2:133" ht="11.25" customHeight="1" x14ac:dyDescent="0.2">
      <c r="B38" s="663" t="s">
        <v>335</v>
      </c>
      <c r="C38" s="664"/>
      <c r="D38" s="664"/>
      <c r="E38" s="664"/>
      <c r="F38" s="664"/>
      <c r="G38" s="664"/>
      <c r="H38" s="664"/>
      <c r="I38" s="664"/>
      <c r="J38" s="664"/>
      <c r="K38" s="664"/>
      <c r="L38" s="664"/>
      <c r="M38" s="664"/>
      <c r="N38" s="664"/>
      <c r="O38" s="664"/>
      <c r="P38" s="664"/>
      <c r="Q38" s="665"/>
      <c r="R38" s="666">
        <v>1690614</v>
      </c>
      <c r="S38" s="667"/>
      <c r="T38" s="667"/>
      <c r="U38" s="667"/>
      <c r="V38" s="667"/>
      <c r="W38" s="667"/>
      <c r="X38" s="667"/>
      <c r="Y38" s="668"/>
      <c r="Z38" s="669">
        <v>4.5999999999999996</v>
      </c>
      <c r="AA38" s="669"/>
      <c r="AB38" s="669"/>
      <c r="AC38" s="669"/>
      <c r="AD38" s="670" t="s">
        <v>128</v>
      </c>
      <c r="AE38" s="670"/>
      <c r="AF38" s="670"/>
      <c r="AG38" s="670"/>
      <c r="AH38" s="670"/>
      <c r="AI38" s="670"/>
      <c r="AJ38" s="670"/>
      <c r="AK38" s="670"/>
      <c r="AL38" s="671" t="s">
        <v>128</v>
      </c>
      <c r="AM38" s="672"/>
      <c r="AN38" s="672"/>
      <c r="AO38" s="673"/>
      <c r="AQ38" s="744" t="s">
        <v>336</v>
      </c>
      <c r="AR38" s="745"/>
      <c r="AS38" s="745"/>
      <c r="AT38" s="745"/>
      <c r="AU38" s="745"/>
      <c r="AV38" s="745"/>
      <c r="AW38" s="745"/>
      <c r="AX38" s="745"/>
      <c r="AY38" s="746"/>
      <c r="AZ38" s="666" t="s">
        <v>128</v>
      </c>
      <c r="BA38" s="667"/>
      <c r="BB38" s="667"/>
      <c r="BC38" s="667"/>
      <c r="BD38" s="706"/>
      <c r="BE38" s="706"/>
      <c r="BF38" s="724"/>
      <c r="BG38" s="681" t="s">
        <v>337</v>
      </c>
      <c r="BH38" s="682"/>
      <c r="BI38" s="682"/>
      <c r="BJ38" s="682"/>
      <c r="BK38" s="682"/>
      <c r="BL38" s="682"/>
      <c r="BM38" s="682"/>
      <c r="BN38" s="682"/>
      <c r="BO38" s="682"/>
      <c r="BP38" s="682"/>
      <c r="BQ38" s="682"/>
      <c r="BR38" s="682"/>
      <c r="BS38" s="682"/>
      <c r="BT38" s="682"/>
      <c r="BU38" s="683"/>
      <c r="BV38" s="666">
        <v>11808</v>
      </c>
      <c r="BW38" s="667"/>
      <c r="BX38" s="667"/>
      <c r="BY38" s="667"/>
      <c r="BZ38" s="667"/>
      <c r="CA38" s="667"/>
      <c r="CB38" s="676"/>
      <c r="CD38" s="681" t="s">
        <v>338</v>
      </c>
      <c r="CE38" s="682"/>
      <c r="CF38" s="682"/>
      <c r="CG38" s="682"/>
      <c r="CH38" s="682"/>
      <c r="CI38" s="682"/>
      <c r="CJ38" s="682"/>
      <c r="CK38" s="682"/>
      <c r="CL38" s="682"/>
      <c r="CM38" s="682"/>
      <c r="CN38" s="682"/>
      <c r="CO38" s="682"/>
      <c r="CP38" s="682"/>
      <c r="CQ38" s="683"/>
      <c r="CR38" s="666">
        <v>2604206</v>
      </c>
      <c r="CS38" s="667"/>
      <c r="CT38" s="667"/>
      <c r="CU38" s="667"/>
      <c r="CV38" s="667"/>
      <c r="CW38" s="667"/>
      <c r="CX38" s="667"/>
      <c r="CY38" s="668"/>
      <c r="CZ38" s="671">
        <v>7.8</v>
      </c>
      <c r="DA38" s="700"/>
      <c r="DB38" s="700"/>
      <c r="DC38" s="708"/>
      <c r="DD38" s="675">
        <v>2197153</v>
      </c>
      <c r="DE38" s="667"/>
      <c r="DF38" s="667"/>
      <c r="DG38" s="667"/>
      <c r="DH38" s="667"/>
      <c r="DI38" s="667"/>
      <c r="DJ38" s="667"/>
      <c r="DK38" s="668"/>
      <c r="DL38" s="675">
        <v>1818771</v>
      </c>
      <c r="DM38" s="667"/>
      <c r="DN38" s="667"/>
      <c r="DO38" s="667"/>
      <c r="DP38" s="667"/>
      <c r="DQ38" s="667"/>
      <c r="DR38" s="667"/>
      <c r="DS38" s="667"/>
      <c r="DT38" s="667"/>
      <c r="DU38" s="667"/>
      <c r="DV38" s="668"/>
      <c r="DW38" s="671">
        <v>9.4</v>
      </c>
      <c r="DX38" s="700"/>
      <c r="DY38" s="700"/>
      <c r="DZ38" s="700"/>
      <c r="EA38" s="700"/>
      <c r="EB38" s="700"/>
      <c r="EC38" s="701"/>
    </row>
    <row r="39" spans="2:133" ht="11.25" customHeight="1" x14ac:dyDescent="0.2">
      <c r="B39" s="663" t="s">
        <v>339</v>
      </c>
      <c r="C39" s="664"/>
      <c r="D39" s="664"/>
      <c r="E39" s="664"/>
      <c r="F39" s="664"/>
      <c r="G39" s="664"/>
      <c r="H39" s="664"/>
      <c r="I39" s="664"/>
      <c r="J39" s="664"/>
      <c r="K39" s="664"/>
      <c r="L39" s="664"/>
      <c r="M39" s="664"/>
      <c r="N39" s="664"/>
      <c r="O39" s="664"/>
      <c r="P39" s="664"/>
      <c r="Q39" s="665"/>
      <c r="R39" s="666">
        <v>324026</v>
      </c>
      <c r="S39" s="667"/>
      <c r="T39" s="667"/>
      <c r="U39" s="667"/>
      <c r="V39" s="667"/>
      <c r="W39" s="667"/>
      <c r="X39" s="667"/>
      <c r="Y39" s="668"/>
      <c r="Z39" s="669">
        <v>0.9</v>
      </c>
      <c r="AA39" s="669"/>
      <c r="AB39" s="669"/>
      <c r="AC39" s="669"/>
      <c r="AD39" s="670">
        <v>30</v>
      </c>
      <c r="AE39" s="670"/>
      <c r="AF39" s="670"/>
      <c r="AG39" s="670"/>
      <c r="AH39" s="670"/>
      <c r="AI39" s="670"/>
      <c r="AJ39" s="670"/>
      <c r="AK39" s="670"/>
      <c r="AL39" s="671">
        <v>0</v>
      </c>
      <c r="AM39" s="672"/>
      <c r="AN39" s="672"/>
      <c r="AO39" s="673"/>
      <c r="AQ39" s="744" t="s">
        <v>340</v>
      </c>
      <c r="AR39" s="745"/>
      <c r="AS39" s="745"/>
      <c r="AT39" s="745"/>
      <c r="AU39" s="745"/>
      <c r="AV39" s="745"/>
      <c r="AW39" s="745"/>
      <c r="AX39" s="745"/>
      <c r="AY39" s="746"/>
      <c r="AZ39" s="666" t="s">
        <v>128</v>
      </c>
      <c r="BA39" s="667"/>
      <c r="BB39" s="667"/>
      <c r="BC39" s="667"/>
      <c r="BD39" s="706"/>
      <c r="BE39" s="706"/>
      <c r="BF39" s="724"/>
      <c r="BG39" s="681" t="s">
        <v>341</v>
      </c>
      <c r="BH39" s="682"/>
      <c r="BI39" s="682"/>
      <c r="BJ39" s="682"/>
      <c r="BK39" s="682"/>
      <c r="BL39" s="682"/>
      <c r="BM39" s="682"/>
      <c r="BN39" s="682"/>
      <c r="BO39" s="682"/>
      <c r="BP39" s="682"/>
      <c r="BQ39" s="682"/>
      <c r="BR39" s="682"/>
      <c r="BS39" s="682"/>
      <c r="BT39" s="682"/>
      <c r="BU39" s="683"/>
      <c r="BV39" s="666">
        <v>18480</v>
      </c>
      <c r="BW39" s="667"/>
      <c r="BX39" s="667"/>
      <c r="BY39" s="667"/>
      <c r="BZ39" s="667"/>
      <c r="CA39" s="667"/>
      <c r="CB39" s="676"/>
      <c r="CD39" s="681" t="s">
        <v>342</v>
      </c>
      <c r="CE39" s="682"/>
      <c r="CF39" s="682"/>
      <c r="CG39" s="682"/>
      <c r="CH39" s="682"/>
      <c r="CI39" s="682"/>
      <c r="CJ39" s="682"/>
      <c r="CK39" s="682"/>
      <c r="CL39" s="682"/>
      <c r="CM39" s="682"/>
      <c r="CN39" s="682"/>
      <c r="CO39" s="682"/>
      <c r="CP39" s="682"/>
      <c r="CQ39" s="683"/>
      <c r="CR39" s="666">
        <v>2588304</v>
      </c>
      <c r="CS39" s="706"/>
      <c r="CT39" s="706"/>
      <c r="CU39" s="706"/>
      <c r="CV39" s="706"/>
      <c r="CW39" s="706"/>
      <c r="CX39" s="706"/>
      <c r="CY39" s="707"/>
      <c r="CZ39" s="671">
        <v>7.8</v>
      </c>
      <c r="DA39" s="700"/>
      <c r="DB39" s="700"/>
      <c r="DC39" s="708"/>
      <c r="DD39" s="675">
        <v>1579175</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0"/>
      <c r="DY39" s="700"/>
      <c r="DZ39" s="700"/>
      <c r="EA39" s="700"/>
      <c r="EB39" s="700"/>
      <c r="EC39" s="701"/>
    </row>
    <row r="40" spans="2:133" ht="11.25" customHeight="1" x14ac:dyDescent="0.2">
      <c r="B40" s="663" t="s">
        <v>343</v>
      </c>
      <c r="C40" s="664"/>
      <c r="D40" s="664"/>
      <c r="E40" s="664"/>
      <c r="F40" s="664"/>
      <c r="G40" s="664"/>
      <c r="H40" s="664"/>
      <c r="I40" s="664"/>
      <c r="J40" s="664"/>
      <c r="K40" s="664"/>
      <c r="L40" s="664"/>
      <c r="M40" s="664"/>
      <c r="N40" s="664"/>
      <c r="O40" s="664"/>
      <c r="P40" s="664"/>
      <c r="Q40" s="665"/>
      <c r="R40" s="666">
        <v>1782700</v>
      </c>
      <c r="S40" s="667"/>
      <c r="T40" s="667"/>
      <c r="U40" s="667"/>
      <c r="V40" s="667"/>
      <c r="W40" s="667"/>
      <c r="X40" s="667"/>
      <c r="Y40" s="668"/>
      <c r="Z40" s="669">
        <v>4.9000000000000004</v>
      </c>
      <c r="AA40" s="669"/>
      <c r="AB40" s="669"/>
      <c r="AC40" s="669"/>
      <c r="AD40" s="670" t="s">
        <v>128</v>
      </c>
      <c r="AE40" s="670"/>
      <c r="AF40" s="670"/>
      <c r="AG40" s="670"/>
      <c r="AH40" s="670"/>
      <c r="AI40" s="670"/>
      <c r="AJ40" s="670"/>
      <c r="AK40" s="670"/>
      <c r="AL40" s="671" t="s">
        <v>128</v>
      </c>
      <c r="AM40" s="672"/>
      <c r="AN40" s="672"/>
      <c r="AO40" s="673"/>
      <c r="AQ40" s="744" t="s">
        <v>344</v>
      </c>
      <c r="AR40" s="745"/>
      <c r="AS40" s="745"/>
      <c r="AT40" s="745"/>
      <c r="AU40" s="745"/>
      <c r="AV40" s="745"/>
      <c r="AW40" s="745"/>
      <c r="AX40" s="745"/>
      <c r="AY40" s="746"/>
      <c r="AZ40" s="666" t="s">
        <v>128</v>
      </c>
      <c r="BA40" s="667"/>
      <c r="BB40" s="667"/>
      <c r="BC40" s="667"/>
      <c r="BD40" s="706"/>
      <c r="BE40" s="706"/>
      <c r="BF40" s="724"/>
      <c r="BG40" s="747" t="s">
        <v>345</v>
      </c>
      <c r="BH40" s="748"/>
      <c r="BI40" s="748"/>
      <c r="BJ40" s="748"/>
      <c r="BK40" s="748"/>
      <c r="BL40" s="364"/>
      <c r="BM40" s="682" t="s">
        <v>346</v>
      </c>
      <c r="BN40" s="682"/>
      <c r="BO40" s="682"/>
      <c r="BP40" s="682"/>
      <c r="BQ40" s="682"/>
      <c r="BR40" s="682"/>
      <c r="BS40" s="682"/>
      <c r="BT40" s="682"/>
      <c r="BU40" s="683"/>
      <c r="BV40" s="666">
        <v>88</v>
      </c>
      <c r="BW40" s="667"/>
      <c r="BX40" s="667"/>
      <c r="BY40" s="667"/>
      <c r="BZ40" s="667"/>
      <c r="CA40" s="667"/>
      <c r="CB40" s="676"/>
      <c r="CD40" s="681" t="s">
        <v>347</v>
      </c>
      <c r="CE40" s="682"/>
      <c r="CF40" s="682"/>
      <c r="CG40" s="682"/>
      <c r="CH40" s="682"/>
      <c r="CI40" s="682"/>
      <c r="CJ40" s="682"/>
      <c r="CK40" s="682"/>
      <c r="CL40" s="682"/>
      <c r="CM40" s="682"/>
      <c r="CN40" s="682"/>
      <c r="CO40" s="682"/>
      <c r="CP40" s="682"/>
      <c r="CQ40" s="683"/>
      <c r="CR40" s="666">
        <v>61858</v>
      </c>
      <c r="CS40" s="667"/>
      <c r="CT40" s="667"/>
      <c r="CU40" s="667"/>
      <c r="CV40" s="667"/>
      <c r="CW40" s="667"/>
      <c r="CX40" s="667"/>
      <c r="CY40" s="668"/>
      <c r="CZ40" s="671">
        <v>0.2</v>
      </c>
      <c r="DA40" s="700"/>
      <c r="DB40" s="700"/>
      <c r="DC40" s="708"/>
      <c r="DD40" s="675">
        <v>31858</v>
      </c>
      <c r="DE40" s="667"/>
      <c r="DF40" s="667"/>
      <c r="DG40" s="667"/>
      <c r="DH40" s="667"/>
      <c r="DI40" s="667"/>
      <c r="DJ40" s="667"/>
      <c r="DK40" s="668"/>
      <c r="DL40" s="675">
        <v>29218</v>
      </c>
      <c r="DM40" s="667"/>
      <c r="DN40" s="667"/>
      <c r="DO40" s="667"/>
      <c r="DP40" s="667"/>
      <c r="DQ40" s="667"/>
      <c r="DR40" s="667"/>
      <c r="DS40" s="667"/>
      <c r="DT40" s="667"/>
      <c r="DU40" s="667"/>
      <c r="DV40" s="668"/>
      <c r="DW40" s="671">
        <v>0.2</v>
      </c>
      <c r="DX40" s="700"/>
      <c r="DY40" s="700"/>
      <c r="DZ40" s="700"/>
      <c r="EA40" s="700"/>
      <c r="EB40" s="700"/>
      <c r="EC40" s="701"/>
    </row>
    <row r="41" spans="2:133" ht="11.25" customHeight="1" x14ac:dyDescent="0.2">
      <c r="B41" s="663" t="s">
        <v>348</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349</v>
      </c>
      <c r="AR41" s="745"/>
      <c r="AS41" s="745"/>
      <c r="AT41" s="745"/>
      <c r="AU41" s="745"/>
      <c r="AV41" s="745"/>
      <c r="AW41" s="745"/>
      <c r="AX41" s="745"/>
      <c r="AY41" s="746"/>
      <c r="AZ41" s="666">
        <v>827664</v>
      </c>
      <c r="BA41" s="667"/>
      <c r="BB41" s="667"/>
      <c r="BC41" s="667"/>
      <c r="BD41" s="706"/>
      <c r="BE41" s="706"/>
      <c r="BF41" s="724"/>
      <c r="BG41" s="747"/>
      <c r="BH41" s="748"/>
      <c r="BI41" s="748"/>
      <c r="BJ41" s="748"/>
      <c r="BK41" s="748"/>
      <c r="BL41" s="364"/>
      <c r="BM41" s="682" t="s">
        <v>350</v>
      </c>
      <c r="BN41" s="682"/>
      <c r="BO41" s="682"/>
      <c r="BP41" s="682"/>
      <c r="BQ41" s="682"/>
      <c r="BR41" s="682"/>
      <c r="BS41" s="682"/>
      <c r="BT41" s="682"/>
      <c r="BU41" s="683"/>
      <c r="BV41" s="666" t="s">
        <v>128</v>
      </c>
      <c r="BW41" s="667"/>
      <c r="BX41" s="667"/>
      <c r="BY41" s="667"/>
      <c r="BZ41" s="667"/>
      <c r="CA41" s="667"/>
      <c r="CB41" s="676"/>
      <c r="CD41" s="681" t="s">
        <v>351</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352</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353</v>
      </c>
      <c r="AR42" s="752"/>
      <c r="AS42" s="752"/>
      <c r="AT42" s="752"/>
      <c r="AU42" s="752"/>
      <c r="AV42" s="752"/>
      <c r="AW42" s="752"/>
      <c r="AX42" s="752"/>
      <c r="AY42" s="753"/>
      <c r="AZ42" s="760">
        <v>1776542</v>
      </c>
      <c r="BA42" s="761"/>
      <c r="BB42" s="761"/>
      <c r="BC42" s="761"/>
      <c r="BD42" s="737"/>
      <c r="BE42" s="737"/>
      <c r="BF42" s="739"/>
      <c r="BG42" s="749"/>
      <c r="BH42" s="750"/>
      <c r="BI42" s="750"/>
      <c r="BJ42" s="750"/>
      <c r="BK42" s="750"/>
      <c r="BL42" s="365"/>
      <c r="BM42" s="692" t="s">
        <v>354</v>
      </c>
      <c r="BN42" s="692"/>
      <c r="BO42" s="692"/>
      <c r="BP42" s="692"/>
      <c r="BQ42" s="692"/>
      <c r="BR42" s="692"/>
      <c r="BS42" s="692"/>
      <c r="BT42" s="692"/>
      <c r="BU42" s="693"/>
      <c r="BV42" s="760">
        <v>323</v>
      </c>
      <c r="BW42" s="761"/>
      <c r="BX42" s="761"/>
      <c r="BY42" s="761"/>
      <c r="BZ42" s="761"/>
      <c r="CA42" s="761"/>
      <c r="CB42" s="773"/>
      <c r="CD42" s="663" t="s">
        <v>355</v>
      </c>
      <c r="CE42" s="664"/>
      <c r="CF42" s="664"/>
      <c r="CG42" s="664"/>
      <c r="CH42" s="664"/>
      <c r="CI42" s="664"/>
      <c r="CJ42" s="664"/>
      <c r="CK42" s="664"/>
      <c r="CL42" s="664"/>
      <c r="CM42" s="664"/>
      <c r="CN42" s="664"/>
      <c r="CO42" s="664"/>
      <c r="CP42" s="664"/>
      <c r="CQ42" s="665"/>
      <c r="CR42" s="666">
        <v>2011469</v>
      </c>
      <c r="CS42" s="706"/>
      <c r="CT42" s="706"/>
      <c r="CU42" s="706"/>
      <c r="CV42" s="706"/>
      <c r="CW42" s="706"/>
      <c r="CX42" s="706"/>
      <c r="CY42" s="707"/>
      <c r="CZ42" s="671">
        <v>6</v>
      </c>
      <c r="DA42" s="700"/>
      <c r="DB42" s="700"/>
      <c r="DC42" s="708"/>
      <c r="DD42" s="675">
        <v>641854</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356</v>
      </c>
      <c r="C43" s="664"/>
      <c r="D43" s="664"/>
      <c r="E43" s="664"/>
      <c r="F43" s="664"/>
      <c r="G43" s="664"/>
      <c r="H43" s="664"/>
      <c r="I43" s="664"/>
      <c r="J43" s="664"/>
      <c r="K43" s="664"/>
      <c r="L43" s="664"/>
      <c r="M43" s="664"/>
      <c r="N43" s="664"/>
      <c r="O43" s="664"/>
      <c r="P43" s="664"/>
      <c r="Q43" s="665"/>
      <c r="R43" s="666">
        <v>1200000</v>
      </c>
      <c r="S43" s="667"/>
      <c r="T43" s="667"/>
      <c r="U43" s="667"/>
      <c r="V43" s="667"/>
      <c r="W43" s="667"/>
      <c r="X43" s="667"/>
      <c r="Y43" s="668"/>
      <c r="Z43" s="669">
        <v>3.3</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357</v>
      </c>
      <c r="CE43" s="664"/>
      <c r="CF43" s="664"/>
      <c r="CG43" s="664"/>
      <c r="CH43" s="664"/>
      <c r="CI43" s="664"/>
      <c r="CJ43" s="664"/>
      <c r="CK43" s="664"/>
      <c r="CL43" s="664"/>
      <c r="CM43" s="664"/>
      <c r="CN43" s="664"/>
      <c r="CO43" s="664"/>
      <c r="CP43" s="664"/>
      <c r="CQ43" s="665"/>
      <c r="CR43" s="666">
        <v>72979</v>
      </c>
      <c r="CS43" s="706"/>
      <c r="CT43" s="706"/>
      <c r="CU43" s="706"/>
      <c r="CV43" s="706"/>
      <c r="CW43" s="706"/>
      <c r="CX43" s="706"/>
      <c r="CY43" s="707"/>
      <c r="CZ43" s="671">
        <v>0.2</v>
      </c>
      <c r="DA43" s="700"/>
      <c r="DB43" s="700"/>
      <c r="DC43" s="708"/>
      <c r="DD43" s="675">
        <v>72979</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358</v>
      </c>
      <c r="C44" s="711"/>
      <c r="D44" s="711"/>
      <c r="E44" s="711"/>
      <c r="F44" s="711"/>
      <c r="G44" s="711"/>
      <c r="H44" s="711"/>
      <c r="I44" s="711"/>
      <c r="J44" s="711"/>
      <c r="K44" s="711"/>
      <c r="L44" s="711"/>
      <c r="M44" s="711"/>
      <c r="N44" s="711"/>
      <c r="O44" s="711"/>
      <c r="P44" s="711"/>
      <c r="Q44" s="712"/>
      <c r="R44" s="760">
        <v>36535457</v>
      </c>
      <c r="S44" s="761"/>
      <c r="T44" s="761"/>
      <c r="U44" s="761"/>
      <c r="V44" s="761"/>
      <c r="W44" s="761"/>
      <c r="X44" s="761"/>
      <c r="Y44" s="762"/>
      <c r="Z44" s="763">
        <v>100</v>
      </c>
      <c r="AA44" s="763"/>
      <c r="AB44" s="763"/>
      <c r="AC44" s="763"/>
      <c r="AD44" s="764">
        <v>18166449</v>
      </c>
      <c r="AE44" s="764"/>
      <c r="AF44" s="764"/>
      <c r="AG44" s="764"/>
      <c r="AH44" s="764"/>
      <c r="AI44" s="764"/>
      <c r="AJ44" s="764"/>
      <c r="AK44" s="764"/>
      <c r="AL44" s="765">
        <v>100</v>
      </c>
      <c r="AM44" s="738"/>
      <c r="AN44" s="738"/>
      <c r="AO44" s="766"/>
      <c r="CD44" s="767" t="s">
        <v>305</v>
      </c>
      <c r="CE44" s="768"/>
      <c r="CF44" s="663" t="s">
        <v>359</v>
      </c>
      <c r="CG44" s="664"/>
      <c r="CH44" s="664"/>
      <c r="CI44" s="664"/>
      <c r="CJ44" s="664"/>
      <c r="CK44" s="664"/>
      <c r="CL44" s="664"/>
      <c r="CM44" s="664"/>
      <c r="CN44" s="664"/>
      <c r="CO44" s="664"/>
      <c r="CP44" s="664"/>
      <c r="CQ44" s="665"/>
      <c r="CR44" s="666">
        <v>2011469</v>
      </c>
      <c r="CS44" s="667"/>
      <c r="CT44" s="667"/>
      <c r="CU44" s="667"/>
      <c r="CV44" s="667"/>
      <c r="CW44" s="667"/>
      <c r="CX44" s="667"/>
      <c r="CY44" s="668"/>
      <c r="CZ44" s="671">
        <v>6</v>
      </c>
      <c r="DA44" s="672"/>
      <c r="DB44" s="672"/>
      <c r="DC44" s="684"/>
      <c r="DD44" s="675">
        <v>641854</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360</v>
      </c>
      <c r="CG45" s="664"/>
      <c r="CH45" s="664"/>
      <c r="CI45" s="664"/>
      <c r="CJ45" s="664"/>
      <c r="CK45" s="664"/>
      <c r="CL45" s="664"/>
      <c r="CM45" s="664"/>
      <c r="CN45" s="664"/>
      <c r="CO45" s="664"/>
      <c r="CP45" s="664"/>
      <c r="CQ45" s="665"/>
      <c r="CR45" s="666">
        <v>1306204</v>
      </c>
      <c r="CS45" s="706"/>
      <c r="CT45" s="706"/>
      <c r="CU45" s="706"/>
      <c r="CV45" s="706"/>
      <c r="CW45" s="706"/>
      <c r="CX45" s="706"/>
      <c r="CY45" s="707"/>
      <c r="CZ45" s="671">
        <v>3.9</v>
      </c>
      <c r="DA45" s="700"/>
      <c r="DB45" s="700"/>
      <c r="DC45" s="708"/>
      <c r="DD45" s="675">
        <v>264862</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362</v>
      </c>
      <c r="CG46" s="664"/>
      <c r="CH46" s="664"/>
      <c r="CI46" s="664"/>
      <c r="CJ46" s="664"/>
      <c r="CK46" s="664"/>
      <c r="CL46" s="664"/>
      <c r="CM46" s="664"/>
      <c r="CN46" s="664"/>
      <c r="CO46" s="664"/>
      <c r="CP46" s="664"/>
      <c r="CQ46" s="665"/>
      <c r="CR46" s="666">
        <v>705265</v>
      </c>
      <c r="CS46" s="667"/>
      <c r="CT46" s="667"/>
      <c r="CU46" s="667"/>
      <c r="CV46" s="667"/>
      <c r="CW46" s="667"/>
      <c r="CX46" s="667"/>
      <c r="CY46" s="668"/>
      <c r="CZ46" s="671">
        <v>2.1</v>
      </c>
      <c r="DA46" s="672"/>
      <c r="DB46" s="672"/>
      <c r="DC46" s="684"/>
      <c r="DD46" s="675">
        <v>376992</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363</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364</v>
      </c>
      <c r="CG47" s="664"/>
      <c r="CH47" s="664"/>
      <c r="CI47" s="664"/>
      <c r="CJ47" s="664"/>
      <c r="CK47" s="664"/>
      <c r="CL47" s="664"/>
      <c r="CM47" s="664"/>
      <c r="CN47" s="664"/>
      <c r="CO47" s="664"/>
      <c r="CP47" s="664"/>
      <c r="CQ47" s="665"/>
      <c r="CR47" s="666" t="s">
        <v>128</v>
      </c>
      <c r="CS47" s="706"/>
      <c r="CT47" s="706"/>
      <c r="CU47" s="706"/>
      <c r="CV47" s="706"/>
      <c r="CW47" s="706"/>
      <c r="CX47" s="706"/>
      <c r="CY47" s="707"/>
      <c r="CZ47" s="671" t="s">
        <v>128</v>
      </c>
      <c r="DA47" s="700"/>
      <c r="DB47" s="700"/>
      <c r="DC47" s="708"/>
      <c r="DD47" s="675" t="s">
        <v>128</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365</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366</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367</v>
      </c>
      <c r="CE49" s="711"/>
      <c r="CF49" s="711"/>
      <c r="CG49" s="711"/>
      <c r="CH49" s="711"/>
      <c r="CI49" s="711"/>
      <c r="CJ49" s="711"/>
      <c r="CK49" s="711"/>
      <c r="CL49" s="711"/>
      <c r="CM49" s="711"/>
      <c r="CN49" s="711"/>
      <c r="CO49" s="711"/>
      <c r="CP49" s="711"/>
      <c r="CQ49" s="712"/>
      <c r="CR49" s="760">
        <v>33361368</v>
      </c>
      <c r="CS49" s="737"/>
      <c r="CT49" s="737"/>
      <c r="CU49" s="737"/>
      <c r="CV49" s="737"/>
      <c r="CW49" s="737"/>
      <c r="CX49" s="737"/>
      <c r="CY49" s="774"/>
      <c r="CZ49" s="765">
        <v>100</v>
      </c>
      <c r="DA49" s="775"/>
      <c r="DB49" s="775"/>
      <c r="DC49" s="776"/>
      <c r="DD49" s="777">
        <v>20774935</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2oneViJR6XhGmU2fzPN7dMe/mzlI4NZJU7tUBMMdV7pKXups2cQV73LEv+jbhSPFYmGkZB1IQ90Xy9AaNaIPRA==" saltValue="Lwn6krSbuS2KA3nyjMKn7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6640625" style="227" customWidth="1"/>
    <col min="131" max="131" width="1.554687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368</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369</v>
      </c>
      <c r="DK2" s="788"/>
      <c r="DL2" s="788"/>
      <c r="DM2" s="788"/>
      <c r="DN2" s="788"/>
      <c r="DO2" s="789"/>
      <c r="DP2" s="224"/>
      <c r="DQ2" s="787" t="s">
        <v>370</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371</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372</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373</v>
      </c>
      <c r="B5" s="793"/>
      <c r="C5" s="793"/>
      <c r="D5" s="793"/>
      <c r="E5" s="793"/>
      <c r="F5" s="793"/>
      <c r="G5" s="793"/>
      <c r="H5" s="793"/>
      <c r="I5" s="793"/>
      <c r="J5" s="793"/>
      <c r="K5" s="793"/>
      <c r="L5" s="793"/>
      <c r="M5" s="793"/>
      <c r="N5" s="793"/>
      <c r="O5" s="793"/>
      <c r="P5" s="794"/>
      <c r="Q5" s="798" t="s">
        <v>374</v>
      </c>
      <c r="R5" s="799"/>
      <c r="S5" s="799"/>
      <c r="T5" s="799"/>
      <c r="U5" s="800"/>
      <c r="V5" s="798" t="s">
        <v>375</v>
      </c>
      <c r="W5" s="799"/>
      <c r="X5" s="799"/>
      <c r="Y5" s="799"/>
      <c r="Z5" s="800"/>
      <c r="AA5" s="798" t="s">
        <v>376</v>
      </c>
      <c r="AB5" s="799"/>
      <c r="AC5" s="799"/>
      <c r="AD5" s="799"/>
      <c r="AE5" s="799"/>
      <c r="AF5" s="804" t="s">
        <v>377</v>
      </c>
      <c r="AG5" s="799"/>
      <c r="AH5" s="799"/>
      <c r="AI5" s="799"/>
      <c r="AJ5" s="805"/>
      <c r="AK5" s="799" t="s">
        <v>378</v>
      </c>
      <c r="AL5" s="799"/>
      <c r="AM5" s="799"/>
      <c r="AN5" s="799"/>
      <c r="AO5" s="800"/>
      <c r="AP5" s="798" t="s">
        <v>379</v>
      </c>
      <c r="AQ5" s="799"/>
      <c r="AR5" s="799"/>
      <c r="AS5" s="799"/>
      <c r="AT5" s="800"/>
      <c r="AU5" s="798" t="s">
        <v>380</v>
      </c>
      <c r="AV5" s="799"/>
      <c r="AW5" s="799"/>
      <c r="AX5" s="799"/>
      <c r="AY5" s="805"/>
      <c r="AZ5" s="228"/>
      <c r="BA5" s="228"/>
      <c r="BB5" s="228"/>
      <c r="BC5" s="228"/>
      <c r="BD5" s="228"/>
      <c r="BE5" s="229"/>
      <c r="BF5" s="229"/>
      <c r="BG5" s="229"/>
      <c r="BH5" s="229"/>
      <c r="BI5" s="229"/>
      <c r="BJ5" s="229"/>
      <c r="BK5" s="229"/>
      <c r="BL5" s="229"/>
      <c r="BM5" s="229"/>
      <c r="BN5" s="229"/>
      <c r="BO5" s="229"/>
      <c r="BP5" s="229"/>
      <c r="BQ5" s="792" t="s">
        <v>381</v>
      </c>
      <c r="BR5" s="793"/>
      <c r="BS5" s="793"/>
      <c r="BT5" s="793"/>
      <c r="BU5" s="793"/>
      <c r="BV5" s="793"/>
      <c r="BW5" s="793"/>
      <c r="BX5" s="793"/>
      <c r="BY5" s="793"/>
      <c r="BZ5" s="793"/>
      <c r="CA5" s="793"/>
      <c r="CB5" s="793"/>
      <c r="CC5" s="793"/>
      <c r="CD5" s="793"/>
      <c r="CE5" s="793"/>
      <c r="CF5" s="793"/>
      <c r="CG5" s="794"/>
      <c r="CH5" s="798" t="s">
        <v>382</v>
      </c>
      <c r="CI5" s="799"/>
      <c r="CJ5" s="799"/>
      <c r="CK5" s="799"/>
      <c r="CL5" s="800"/>
      <c r="CM5" s="798" t="s">
        <v>383</v>
      </c>
      <c r="CN5" s="799"/>
      <c r="CO5" s="799"/>
      <c r="CP5" s="799"/>
      <c r="CQ5" s="800"/>
      <c r="CR5" s="798" t="s">
        <v>384</v>
      </c>
      <c r="CS5" s="799"/>
      <c r="CT5" s="799"/>
      <c r="CU5" s="799"/>
      <c r="CV5" s="800"/>
      <c r="CW5" s="798" t="s">
        <v>385</v>
      </c>
      <c r="CX5" s="799"/>
      <c r="CY5" s="799"/>
      <c r="CZ5" s="799"/>
      <c r="DA5" s="800"/>
      <c r="DB5" s="798" t="s">
        <v>386</v>
      </c>
      <c r="DC5" s="799"/>
      <c r="DD5" s="799"/>
      <c r="DE5" s="799"/>
      <c r="DF5" s="800"/>
      <c r="DG5" s="828" t="s">
        <v>387</v>
      </c>
      <c r="DH5" s="829"/>
      <c r="DI5" s="829"/>
      <c r="DJ5" s="829"/>
      <c r="DK5" s="830"/>
      <c r="DL5" s="828" t="s">
        <v>388</v>
      </c>
      <c r="DM5" s="829"/>
      <c r="DN5" s="829"/>
      <c r="DO5" s="829"/>
      <c r="DP5" s="830"/>
      <c r="DQ5" s="798" t="s">
        <v>389</v>
      </c>
      <c r="DR5" s="799"/>
      <c r="DS5" s="799"/>
      <c r="DT5" s="799"/>
      <c r="DU5" s="800"/>
      <c r="DV5" s="798" t="s">
        <v>380</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390</v>
      </c>
      <c r="C7" s="815"/>
      <c r="D7" s="815"/>
      <c r="E7" s="815"/>
      <c r="F7" s="815"/>
      <c r="G7" s="815"/>
      <c r="H7" s="815"/>
      <c r="I7" s="815"/>
      <c r="J7" s="815"/>
      <c r="K7" s="815"/>
      <c r="L7" s="815"/>
      <c r="M7" s="815"/>
      <c r="N7" s="815"/>
      <c r="O7" s="815"/>
      <c r="P7" s="816"/>
      <c r="Q7" s="817">
        <v>36530</v>
      </c>
      <c r="R7" s="818"/>
      <c r="S7" s="818"/>
      <c r="T7" s="818"/>
      <c r="U7" s="818"/>
      <c r="V7" s="818">
        <v>33356</v>
      </c>
      <c r="W7" s="818"/>
      <c r="X7" s="818"/>
      <c r="Y7" s="818"/>
      <c r="Z7" s="818"/>
      <c r="AA7" s="818">
        <v>3174</v>
      </c>
      <c r="AB7" s="818"/>
      <c r="AC7" s="818"/>
      <c r="AD7" s="818"/>
      <c r="AE7" s="819"/>
      <c r="AF7" s="820">
        <v>2998</v>
      </c>
      <c r="AG7" s="821"/>
      <c r="AH7" s="821"/>
      <c r="AI7" s="821"/>
      <c r="AJ7" s="822"/>
      <c r="AK7" s="823"/>
      <c r="AL7" s="824"/>
      <c r="AM7" s="824"/>
      <c r="AN7" s="824"/>
      <c r="AO7" s="824"/>
      <c r="AP7" s="824">
        <v>15721</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598</v>
      </c>
      <c r="BT7" s="812"/>
      <c r="BU7" s="812"/>
      <c r="BV7" s="812"/>
      <c r="BW7" s="812"/>
      <c r="BX7" s="812"/>
      <c r="BY7" s="812"/>
      <c r="BZ7" s="812"/>
      <c r="CA7" s="812"/>
      <c r="CB7" s="812"/>
      <c r="CC7" s="812"/>
      <c r="CD7" s="812"/>
      <c r="CE7" s="812"/>
      <c r="CF7" s="812"/>
      <c r="CG7" s="827"/>
      <c r="CH7" s="808">
        <v>1037</v>
      </c>
      <c r="CI7" s="809"/>
      <c r="CJ7" s="809"/>
      <c r="CK7" s="809"/>
      <c r="CL7" s="810"/>
      <c r="CM7" s="808">
        <v>116</v>
      </c>
      <c r="CN7" s="809"/>
      <c r="CO7" s="809"/>
      <c r="CP7" s="809"/>
      <c r="CQ7" s="810"/>
      <c r="CR7" s="808">
        <v>2</v>
      </c>
      <c r="CS7" s="809"/>
      <c r="CT7" s="809"/>
      <c r="CU7" s="809"/>
      <c r="CV7" s="810"/>
      <c r="CW7" s="808" t="s">
        <v>599</v>
      </c>
      <c r="CX7" s="809"/>
      <c r="CY7" s="809"/>
      <c r="CZ7" s="809"/>
      <c r="DA7" s="810"/>
      <c r="DB7" s="808" t="s">
        <v>599</v>
      </c>
      <c r="DC7" s="809"/>
      <c r="DD7" s="809"/>
      <c r="DE7" s="809"/>
      <c r="DF7" s="810"/>
      <c r="DG7" s="808">
        <v>152</v>
      </c>
      <c r="DH7" s="809"/>
      <c r="DI7" s="809"/>
      <c r="DJ7" s="809"/>
      <c r="DK7" s="810"/>
      <c r="DL7" s="808" t="s">
        <v>599</v>
      </c>
      <c r="DM7" s="809"/>
      <c r="DN7" s="809"/>
      <c r="DO7" s="809"/>
      <c r="DP7" s="810"/>
      <c r="DQ7" s="808" t="s">
        <v>599</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391</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392</v>
      </c>
      <c r="B23" s="854" t="s">
        <v>393</v>
      </c>
      <c r="C23" s="855"/>
      <c r="D23" s="855"/>
      <c r="E23" s="855"/>
      <c r="F23" s="855"/>
      <c r="G23" s="855"/>
      <c r="H23" s="855"/>
      <c r="I23" s="855"/>
      <c r="J23" s="855"/>
      <c r="K23" s="855"/>
      <c r="L23" s="855"/>
      <c r="M23" s="855"/>
      <c r="N23" s="855"/>
      <c r="O23" s="855"/>
      <c r="P23" s="856"/>
      <c r="Q23" s="857">
        <v>36530</v>
      </c>
      <c r="R23" s="858"/>
      <c r="S23" s="858"/>
      <c r="T23" s="858"/>
      <c r="U23" s="858"/>
      <c r="V23" s="858">
        <v>33356</v>
      </c>
      <c r="W23" s="858"/>
      <c r="X23" s="858"/>
      <c r="Y23" s="858"/>
      <c r="Z23" s="858"/>
      <c r="AA23" s="858">
        <v>3174</v>
      </c>
      <c r="AB23" s="858"/>
      <c r="AC23" s="858"/>
      <c r="AD23" s="858"/>
      <c r="AE23" s="859"/>
      <c r="AF23" s="860">
        <v>2998</v>
      </c>
      <c r="AG23" s="858"/>
      <c r="AH23" s="858"/>
      <c r="AI23" s="858"/>
      <c r="AJ23" s="861"/>
      <c r="AK23" s="862"/>
      <c r="AL23" s="863"/>
      <c r="AM23" s="863"/>
      <c r="AN23" s="863"/>
      <c r="AO23" s="863"/>
      <c r="AP23" s="858">
        <v>15721</v>
      </c>
      <c r="AQ23" s="858"/>
      <c r="AR23" s="858"/>
      <c r="AS23" s="858"/>
      <c r="AT23" s="858"/>
      <c r="AU23" s="874"/>
      <c r="AV23" s="874"/>
      <c r="AW23" s="874"/>
      <c r="AX23" s="874"/>
      <c r="AY23" s="875"/>
      <c r="AZ23" s="876" t="s">
        <v>394</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395</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396</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373</v>
      </c>
      <c r="B26" s="793"/>
      <c r="C26" s="793"/>
      <c r="D26" s="793"/>
      <c r="E26" s="793"/>
      <c r="F26" s="793"/>
      <c r="G26" s="793"/>
      <c r="H26" s="793"/>
      <c r="I26" s="793"/>
      <c r="J26" s="793"/>
      <c r="K26" s="793"/>
      <c r="L26" s="793"/>
      <c r="M26" s="793"/>
      <c r="N26" s="793"/>
      <c r="O26" s="793"/>
      <c r="P26" s="794"/>
      <c r="Q26" s="798" t="s">
        <v>397</v>
      </c>
      <c r="R26" s="799"/>
      <c r="S26" s="799"/>
      <c r="T26" s="799"/>
      <c r="U26" s="800"/>
      <c r="V26" s="798" t="s">
        <v>398</v>
      </c>
      <c r="W26" s="799"/>
      <c r="X26" s="799"/>
      <c r="Y26" s="799"/>
      <c r="Z26" s="800"/>
      <c r="AA26" s="798" t="s">
        <v>399</v>
      </c>
      <c r="AB26" s="799"/>
      <c r="AC26" s="799"/>
      <c r="AD26" s="799"/>
      <c r="AE26" s="799"/>
      <c r="AF26" s="879" t="s">
        <v>400</v>
      </c>
      <c r="AG26" s="880"/>
      <c r="AH26" s="880"/>
      <c r="AI26" s="880"/>
      <c r="AJ26" s="881"/>
      <c r="AK26" s="799" t="s">
        <v>401</v>
      </c>
      <c r="AL26" s="799"/>
      <c r="AM26" s="799"/>
      <c r="AN26" s="799"/>
      <c r="AO26" s="800"/>
      <c r="AP26" s="798" t="s">
        <v>402</v>
      </c>
      <c r="AQ26" s="799"/>
      <c r="AR26" s="799"/>
      <c r="AS26" s="799"/>
      <c r="AT26" s="800"/>
      <c r="AU26" s="798" t="s">
        <v>403</v>
      </c>
      <c r="AV26" s="799"/>
      <c r="AW26" s="799"/>
      <c r="AX26" s="799"/>
      <c r="AY26" s="800"/>
      <c r="AZ26" s="798" t="s">
        <v>404</v>
      </c>
      <c r="BA26" s="799"/>
      <c r="BB26" s="799"/>
      <c r="BC26" s="799"/>
      <c r="BD26" s="800"/>
      <c r="BE26" s="798" t="s">
        <v>380</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405</v>
      </c>
      <c r="C28" s="815"/>
      <c r="D28" s="815"/>
      <c r="E28" s="815"/>
      <c r="F28" s="815"/>
      <c r="G28" s="815"/>
      <c r="H28" s="815"/>
      <c r="I28" s="815"/>
      <c r="J28" s="815"/>
      <c r="K28" s="815"/>
      <c r="L28" s="815"/>
      <c r="M28" s="815"/>
      <c r="N28" s="815"/>
      <c r="O28" s="815"/>
      <c r="P28" s="816"/>
      <c r="Q28" s="887">
        <v>8583</v>
      </c>
      <c r="R28" s="888"/>
      <c r="S28" s="888"/>
      <c r="T28" s="888"/>
      <c r="U28" s="888"/>
      <c r="V28" s="888">
        <v>8573</v>
      </c>
      <c r="W28" s="888"/>
      <c r="X28" s="888"/>
      <c r="Y28" s="888"/>
      <c r="Z28" s="888"/>
      <c r="AA28" s="888">
        <v>10</v>
      </c>
      <c r="AB28" s="888"/>
      <c r="AC28" s="888"/>
      <c r="AD28" s="888"/>
      <c r="AE28" s="889"/>
      <c r="AF28" s="890">
        <v>10</v>
      </c>
      <c r="AG28" s="888"/>
      <c r="AH28" s="888"/>
      <c r="AI28" s="888"/>
      <c r="AJ28" s="891"/>
      <c r="AK28" s="892">
        <v>828</v>
      </c>
      <c r="AL28" s="893"/>
      <c r="AM28" s="893"/>
      <c r="AN28" s="893"/>
      <c r="AO28" s="893"/>
      <c r="AP28" s="893"/>
      <c r="AQ28" s="893"/>
      <c r="AR28" s="893"/>
      <c r="AS28" s="893"/>
      <c r="AT28" s="893"/>
      <c r="AU28" s="893"/>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406</v>
      </c>
      <c r="C29" s="846"/>
      <c r="D29" s="846"/>
      <c r="E29" s="846"/>
      <c r="F29" s="846"/>
      <c r="G29" s="846"/>
      <c r="H29" s="846"/>
      <c r="I29" s="846"/>
      <c r="J29" s="846"/>
      <c r="K29" s="846"/>
      <c r="L29" s="846"/>
      <c r="M29" s="846"/>
      <c r="N29" s="846"/>
      <c r="O29" s="846"/>
      <c r="P29" s="847"/>
      <c r="Q29" s="848">
        <v>5889</v>
      </c>
      <c r="R29" s="849"/>
      <c r="S29" s="849"/>
      <c r="T29" s="849"/>
      <c r="U29" s="849"/>
      <c r="V29" s="849">
        <v>5773</v>
      </c>
      <c r="W29" s="849"/>
      <c r="X29" s="849"/>
      <c r="Y29" s="849"/>
      <c r="Z29" s="849"/>
      <c r="AA29" s="849">
        <v>116</v>
      </c>
      <c r="AB29" s="849"/>
      <c r="AC29" s="849"/>
      <c r="AD29" s="849"/>
      <c r="AE29" s="850"/>
      <c r="AF29" s="851">
        <v>116</v>
      </c>
      <c r="AG29" s="852"/>
      <c r="AH29" s="852"/>
      <c r="AI29" s="852"/>
      <c r="AJ29" s="853"/>
      <c r="AK29" s="899">
        <v>938</v>
      </c>
      <c r="AL29" s="895"/>
      <c r="AM29" s="895"/>
      <c r="AN29" s="895"/>
      <c r="AO29" s="895"/>
      <c r="AP29" s="895"/>
      <c r="AQ29" s="895"/>
      <c r="AR29" s="895"/>
      <c r="AS29" s="895"/>
      <c r="AT29" s="895"/>
      <c r="AU29" s="895"/>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407</v>
      </c>
      <c r="C30" s="846"/>
      <c r="D30" s="846"/>
      <c r="E30" s="846"/>
      <c r="F30" s="846"/>
      <c r="G30" s="846"/>
      <c r="H30" s="846"/>
      <c r="I30" s="846"/>
      <c r="J30" s="846"/>
      <c r="K30" s="846"/>
      <c r="L30" s="846"/>
      <c r="M30" s="846"/>
      <c r="N30" s="846"/>
      <c r="O30" s="846"/>
      <c r="P30" s="847"/>
      <c r="Q30" s="848">
        <v>1309</v>
      </c>
      <c r="R30" s="849"/>
      <c r="S30" s="849"/>
      <c r="T30" s="849"/>
      <c r="U30" s="849"/>
      <c r="V30" s="849">
        <v>1283</v>
      </c>
      <c r="W30" s="849"/>
      <c r="X30" s="849"/>
      <c r="Y30" s="849"/>
      <c r="Z30" s="849"/>
      <c r="AA30" s="849">
        <v>27</v>
      </c>
      <c r="AB30" s="849"/>
      <c r="AC30" s="849"/>
      <c r="AD30" s="849"/>
      <c r="AE30" s="850"/>
      <c r="AF30" s="851">
        <v>27</v>
      </c>
      <c r="AG30" s="852"/>
      <c r="AH30" s="852"/>
      <c r="AI30" s="852"/>
      <c r="AJ30" s="853"/>
      <c r="AK30" s="899">
        <v>195</v>
      </c>
      <c r="AL30" s="895"/>
      <c r="AM30" s="895"/>
      <c r="AN30" s="895"/>
      <c r="AO30" s="895"/>
      <c r="AP30" s="895"/>
      <c r="AQ30" s="895"/>
      <c r="AR30" s="895"/>
      <c r="AS30" s="895"/>
      <c r="AT30" s="895"/>
      <c r="AU30" s="895"/>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408</v>
      </c>
      <c r="C31" s="846"/>
      <c r="D31" s="846"/>
      <c r="E31" s="846"/>
      <c r="F31" s="846"/>
      <c r="G31" s="846"/>
      <c r="H31" s="846"/>
      <c r="I31" s="846"/>
      <c r="J31" s="846"/>
      <c r="K31" s="846"/>
      <c r="L31" s="846"/>
      <c r="M31" s="846"/>
      <c r="N31" s="846"/>
      <c r="O31" s="846"/>
      <c r="P31" s="847"/>
      <c r="Q31" s="848">
        <v>2908</v>
      </c>
      <c r="R31" s="849"/>
      <c r="S31" s="849"/>
      <c r="T31" s="849"/>
      <c r="U31" s="849"/>
      <c r="V31" s="849">
        <v>2267</v>
      </c>
      <c r="W31" s="849"/>
      <c r="X31" s="849"/>
      <c r="Y31" s="849"/>
      <c r="Z31" s="849"/>
      <c r="AA31" s="849">
        <v>641</v>
      </c>
      <c r="AB31" s="849"/>
      <c r="AC31" s="849"/>
      <c r="AD31" s="849"/>
      <c r="AE31" s="850"/>
      <c r="AF31" s="851">
        <v>347</v>
      </c>
      <c r="AG31" s="852"/>
      <c r="AH31" s="852"/>
      <c r="AI31" s="852"/>
      <c r="AJ31" s="853"/>
      <c r="AK31" s="899">
        <v>1148</v>
      </c>
      <c r="AL31" s="895"/>
      <c r="AM31" s="895"/>
      <c r="AN31" s="895"/>
      <c r="AO31" s="895"/>
      <c r="AP31" s="895">
        <v>9067</v>
      </c>
      <c r="AQ31" s="895"/>
      <c r="AR31" s="895"/>
      <c r="AS31" s="895"/>
      <c r="AT31" s="895"/>
      <c r="AU31" s="895">
        <v>4987</v>
      </c>
      <c r="AV31" s="895"/>
      <c r="AW31" s="895"/>
      <c r="AX31" s="895"/>
      <c r="AY31" s="895"/>
      <c r="AZ31" s="896"/>
      <c r="BA31" s="896"/>
      <c r="BB31" s="896"/>
      <c r="BC31" s="896"/>
      <c r="BD31" s="896"/>
      <c r="BE31" s="897" t="s">
        <v>409</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9"/>
      <c r="AL32" s="895"/>
      <c r="AM32" s="895"/>
      <c r="AN32" s="895"/>
      <c r="AO32" s="895"/>
      <c r="AP32" s="895"/>
      <c r="AQ32" s="895"/>
      <c r="AR32" s="895"/>
      <c r="AS32" s="895"/>
      <c r="AT32" s="895"/>
      <c r="AU32" s="895"/>
      <c r="AV32" s="895"/>
      <c r="AW32" s="895"/>
      <c r="AX32" s="895"/>
      <c r="AY32" s="895"/>
      <c r="AZ32" s="896"/>
      <c r="BA32" s="896"/>
      <c r="BB32" s="896"/>
      <c r="BC32" s="896"/>
      <c r="BD32" s="896"/>
      <c r="BE32" s="897"/>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410</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392</v>
      </c>
      <c r="B63" s="854" t="s">
        <v>411</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499</v>
      </c>
      <c r="AG63" s="909"/>
      <c r="AH63" s="909"/>
      <c r="AI63" s="909"/>
      <c r="AJ63" s="910"/>
      <c r="AK63" s="911"/>
      <c r="AL63" s="906"/>
      <c r="AM63" s="906"/>
      <c r="AN63" s="906"/>
      <c r="AO63" s="906"/>
      <c r="AP63" s="909">
        <v>9067</v>
      </c>
      <c r="AQ63" s="909"/>
      <c r="AR63" s="909"/>
      <c r="AS63" s="909"/>
      <c r="AT63" s="909"/>
      <c r="AU63" s="909">
        <v>4987</v>
      </c>
      <c r="AV63" s="909"/>
      <c r="AW63" s="909"/>
      <c r="AX63" s="909"/>
      <c r="AY63" s="909"/>
      <c r="AZ63" s="913"/>
      <c r="BA63" s="913"/>
      <c r="BB63" s="913"/>
      <c r="BC63" s="913"/>
      <c r="BD63" s="913"/>
      <c r="BE63" s="914"/>
      <c r="BF63" s="914"/>
      <c r="BG63" s="914"/>
      <c r="BH63" s="914"/>
      <c r="BI63" s="915"/>
      <c r="BJ63" s="916" t="s">
        <v>412</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414</v>
      </c>
      <c r="B66" s="793"/>
      <c r="C66" s="793"/>
      <c r="D66" s="793"/>
      <c r="E66" s="793"/>
      <c r="F66" s="793"/>
      <c r="G66" s="793"/>
      <c r="H66" s="793"/>
      <c r="I66" s="793"/>
      <c r="J66" s="793"/>
      <c r="K66" s="793"/>
      <c r="L66" s="793"/>
      <c r="M66" s="793"/>
      <c r="N66" s="793"/>
      <c r="O66" s="793"/>
      <c r="P66" s="794"/>
      <c r="Q66" s="798" t="s">
        <v>415</v>
      </c>
      <c r="R66" s="799"/>
      <c r="S66" s="799"/>
      <c r="T66" s="799"/>
      <c r="U66" s="800"/>
      <c r="V66" s="798" t="s">
        <v>416</v>
      </c>
      <c r="W66" s="799"/>
      <c r="X66" s="799"/>
      <c r="Y66" s="799"/>
      <c r="Z66" s="800"/>
      <c r="AA66" s="798" t="s">
        <v>417</v>
      </c>
      <c r="AB66" s="799"/>
      <c r="AC66" s="799"/>
      <c r="AD66" s="799"/>
      <c r="AE66" s="800"/>
      <c r="AF66" s="919" t="s">
        <v>418</v>
      </c>
      <c r="AG66" s="880"/>
      <c r="AH66" s="880"/>
      <c r="AI66" s="880"/>
      <c r="AJ66" s="920"/>
      <c r="AK66" s="798" t="s">
        <v>419</v>
      </c>
      <c r="AL66" s="793"/>
      <c r="AM66" s="793"/>
      <c r="AN66" s="793"/>
      <c r="AO66" s="794"/>
      <c r="AP66" s="798" t="s">
        <v>420</v>
      </c>
      <c r="AQ66" s="799"/>
      <c r="AR66" s="799"/>
      <c r="AS66" s="799"/>
      <c r="AT66" s="800"/>
      <c r="AU66" s="798" t="s">
        <v>421</v>
      </c>
      <c r="AV66" s="799"/>
      <c r="AW66" s="799"/>
      <c r="AX66" s="799"/>
      <c r="AY66" s="800"/>
      <c r="AZ66" s="798" t="s">
        <v>380</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589</v>
      </c>
      <c r="C68" s="935"/>
      <c r="D68" s="935"/>
      <c r="E68" s="935"/>
      <c r="F68" s="935"/>
      <c r="G68" s="935"/>
      <c r="H68" s="935"/>
      <c r="I68" s="935"/>
      <c r="J68" s="935"/>
      <c r="K68" s="935"/>
      <c r="L68" s="935"/>
      <c r="M68" s="935"/>
      <c r="N68" s="935"/>
      <c r="O68" s="935"/>
      <c r="P68" s="936"/>
      <c r="Q68" s="937">
        <v>436</v>
      </c>
      <c r="R68" s="931"/>
      <c r="S68" s="931"/>
      <c r="T68" s="931"/>
      <c r="U68" s="931"/>
      <c r="V68" s="931">
        <v>383</v>
      </c>
      <c r="W68" s="931"/>
      <c r="X68" s="931"/>
      <c r="Y68" s="931"/>
      <c r="Z68" s="931"/>
      <c r="AA68" s="931">
        <v>53</v>
      </c>
      <c r="AB68" s="931"/>
      <c r="AC68" s="931"/>
      <c r="AD68" s="931"/>
      <c r="AE68" s="931"/>
      <c r="AF68" s="931">
        <v>53</v>
      </c>
      <c r="AG68" s="931"/>
      <c r="AH68" s="931"/>
      <c r="AI68" s="931"/>
      <c r="AJ68" s="931"/>
      <c r="AK68" s="931"/>
      <c r="AL68" s="931"/>
      <c r="AM68" s="931"/>
      <c r="AN68" s="931"/>
      <c r="AO68" s="931"/>
      <c r="AP68" s="931">
        <v>63</v>
      </c>
      <c r="AQ68" s="931"/>
      <c r="AR68" s="931"/>
      <c r="AS68" s="931"/>
      <c r="AT68" s="931"/>
      <c r="AU68" s="931">
        <v>11</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590</v>
      </c>
      <c r="C69" s="939"/>
      <c r="D69" s="939"/>
      <c r="E69" s="939"/>
      <c r="F69" s="939"/>
      <c r="G69" s="939"/>
      <c r="H69" s="939"/>
      <c r="I69" s="939"/>
      <c r="J69" s="939"/>
      <c r="K69" s="939"/>
      <c r="L69" s="939"/>
      <c r="M69" s="939"/>
      <c r="N69" s="939"/>
      <c r="O69" s="939"/>
      <c r="P69" s="940"/>
      <c r="Q69" s="941">
        <v>3512</v>
      </c>
      <c r="R69" s="895"/>
      <c r="S69" s="895"/>
      <c r="T69" s="895"/>
      <c r="U69" s="895"/>
      <c r="V69" s="895">
        <v>3017</v>
      </c>
      <c r="W69" s="895"/>
      <c r="X69" s="895"/>
      <c r="Y69" s="895"/>
      <c r="Z69" s="895"/>
      <c r="AA69" s="895">
        <v>495</v>
      </c>
      <c r="AB69" s="895"/>
      <c r="AC69" s="895"/>
      <c r="AD69" s="895"/>
      <c r="AE69" s="895"/>
      <c r="AF69" s="895">
        <v>455</v>
      </c>
      <c r="AG69" s="895"/>
      <c r="AH69" s="895"/>
      <c r="AI69" s="895"/>
      <c r="AJ69" s="895"/>
      <c r="AK69" s="895"/>
      <c r="AL69" s="895"/>
      <c r="AM69" s="895"/>
      <c r="AN69" s="895"/>
      <c r="AO69" s="895"/>
      <c r="AP69" s="895">
        <v>11720</v>
      </c>
      <c r="AQ69" s="895"/>
      <c r="AR69" s="895"/>
      <c r="AS69" s="895"/>
      <c r="AT69" s="895"/>
      <c r="AU69" s="895">
        <v>3384</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591</v>
      </c>
      <c r="C70" s="939"/>
      <c r="D70" s="939"/>
      <c r="E70" s="939"/>
      <c r="F70" s="939"/>
      <c r="G70" s="939"/>
      <c r="H70" s="939"/>
      <c r="I70" s="939"/>
      <c r="J70" s="939"/>
      <c r="K70" s="939"/>
      <c r="L70" s="939"/>
      <c r="M70" s="939"/>
      <c r="N70" s="939"/>
      <c r="O70" s="939"/>
      <c r="P70" s="940"/>
      <c r="Q70" s="941">
        <v>4336</v>
      </c>
      <c r="R70" s="895"/>
      <c r="S70" s="895"/>
      <c r="T70" s="895"/>
      <c r="U70" s="895"/>
      <c r="V70" s="895">
        <v>3735</v>
      </c>
      <c r="W70" s="895"/>
      <c r="X70" s="895"/>
      <c r="Y70" s="895"/>
      <c r="Z70" s="895"/>
      <c r="AA70" s="895">
        <v>602</v>
      </c>
      <c r="AB70" s="895"/>
      <c r="AC70" s="895"/>
      <c r="AD70" s="895"/>
      <c r="AE70" s="895"/>
      <c r="AF70" s="895">
        <v>602</v>
      </c>
      <c r="AG70" s="895"/>
      <c r="AH70" s="895"/>
      <c r="AI70" s="895"/>
      <c r="AJ70" s="895"/>
      <c r="AK70" s="895"/>
      <c r="AL70" s="895"/>
      <c r="AM70" s="895"/>
      <c r="AN70" s="895"/>
      <c r="AO70" s="895"/>
      <c r="AP70" s="895"/>
      <c r="AQ70" s="895"/>
      <c r="AR70" s="895"/>
      <c r="AS70" s="895"/>
      <c r="AT70" s="895"/>
      <c r="AU70" s="895"/>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592</v>
      </c>
      <c r="C71" s="939"/>
      <c r="D71" s="939"/>
      <c r="E71" s="939"/>
      <c r="F71" s="939"/>
      <c r="G71" s="939"/>
      <c r="H71" s="939"/>
      <c r="I71" s="939"/>
      <c r="J71" s="939"/>
      <c r="K71" s="939"/>
      <c r="L71" s="939"/>
      <c r="M71" s="939"/>
      <c r="N71" s="939"/>
      <c r="O71" s="939"/>
      <c r="P71" s="940"/>
      <c r="Q71" s="941">
        <v>1008372</v>
      </c>
      <c r="R71" s="895"/>
      <c r="S71" s="895"/>
      <c r="T71" s="895"/>
      <c r="U71" s="895"/>
      <c r="V71" s="895">
        <v>987256</v>
      </c>
      <c r="W71" s="895"/>
      <c r="X71" s="895"/>
      <c r="Y71" s="895"/>
      <c r="Z71" s="895"/>
      <c r="AA71" s="895">
        <v>21116</v>
      </c>
      <c r="AB71" s="895"/>
      <c r="AC71" s="895"/>
      <c r="AD71" s="895"/>
      <c r="AE71" s="895"/>
      <c r="AF71" s="895">
        <v>21116</v>
      </c>
      <c r="AG71" s="895"/>
      <c r="AH71" s="895"/>
      <c r="AI71" s="895"/>
      <c r="AJ71" s="895"/>
      <c r="AK71" s="895">
        <v>4210</v>
      </c>
      <c r="AL71" s="895"/>
      <c r="AM71" s="895"/>
      <c r="AN71" s="895"/>
      <c r="AO71" s="895"/>
      <c r="AP71" s="895"/>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392</v>
      </c>
      <c r="B88" s="854" t="s">
        <v>422</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22226</v>
      </c>
      <c r="AG88" s="909"/>
      <c r="AH88" s="909"/>
      <c r="AI88" s="909"/>
      <c r="AJ88" s="909"/>
      <c r="AK88" s="906"/>
      <c r="AL88" s="906"/>
      <c r="AM88" s="906"/>
      <c r="AN88" s="906"/>
      <c r="AO88" s="906"/>
      <c r="AP88" s="909">
        <v>11783</v>
      </c>
      <c r="AQ88" s="909"/>
      <c r="AR88" s="909"/>
      <c r="AS88" s="909"/>
      <c r="AT88" s="909"/>
      <c r="AU88" s="909">
        <v>3395</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4" t="s">
        <v>423</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2</v>
      </c>
      <c r="CS102" s="917"/>
      <c r="CT102" s="917"/>
      <c r="CU102" s="917"/>
      <c r="CV102" s="956"/>
      <c r="CW102" s="955"/>
      <c r="CX102" s="917"/>
      <c r="CY102" s="917"/>
      <c r="CZ102" s="917"/>
      <c r="DA102" s="956"/>
      <c r="DB102" s="955"/>
      <c r="DC102" s="917"/>
      <c r="DD102" s="917"/>
      <c r="DE102" s="917"/>
      <c r="DF102" s="956"/>
      <c r="DG102" s="955">
        <v>152</v>
      </c>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430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431</v>
      </c>
      <c r="AB109" s="958"/>
      <c r="AC109" s="958"/>
      <c r="AD109" s="958"/>
      <c r="AE109" s="959"/>
      <c r="AF109" s="957" t="s">
        <v>432</v>
      </c>
      <c r="AG109" s="958"/>
      <c r="AH109" s="958"/>
      <c r="AI109" s="958"/>
      <c r="AJ109" s="959"/>
      <c r="AK109" s="957" t="s">
        <v>307</v>
      </c>
      <c r="AL109" s="958"/>
      <c r="AM109" s="958"/>
      <c r="AN109" s="958"/>
      <c r="AO109" s="959"/>
      <c r="AP109" s="957" t="s">
        <v>433</v>
      </c>
      <c r="AQ109" s="958"/>
      <c r="AR109" s="958"/>
      <c r="AS109" s="958"/>
      <c r="AT109" s="960"/>
      <c r="AU109" s="977" t="s">
        <v>430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431</v>
      </c>
      <c r="BR109" s="958"/>
      <c r="BS109" s="958"/>
      <c r="BT109" s="958"/>
      <c r="BU109" s="959"/>
      <c r="BV109" s="957" t="s">
        <v>432</v>
      </c>
      <c r="BW109" s="958"/>
      <c r="BX109" s="958"/>
      <c r="BY109" s="958"/>
      <c r="BZ109" s="959"/>
      <c r="CA109" s="957" t="s">
        <v>307</v>
      </c>
      <c r="CB109" s="958"/>
      <c r="CC109" s="958"/>
      <c r="CD109" s="958"/>
      <c r="CE109" s="959"/>
      <c r="CF109" s="978" t="s">
        <v>433</v>
      </c>
      <c r="CG109" s="978"/>
      <c r="CH109" s="978"/>
      <c r="CI109" s="978"/>
      <c r="CJ109" s="978"/>
      <c r="CK109" s="957" t="s">
        <v>434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431</v>
      </c>
      <c r="DH109" s="958"/>
      <c r="DI109" s="958"/>
      <c r="DJ109" s="958"/>
      <c r="DK109" s="959"/>
      <c r="DL109" s="957" t="s">
        <v>432</v>
      </c>
      <c r="DM109" s="958"/>
      <c r="DN109" s="958"/>
      <c r="DO109" s="958"/>
      <c r="DP109" s="959"/>
      <c r="DQ109" s="957" t="s">
        <v>307</v>
      </c>
      <c r="DR109" s="958"/>
      <c r="DS109" s="958"/>
      <c r="DT109" s="958"/>
      <c r="DU109" s="959"/>
      <c r="DV109" s="957" t="s">
        <v>433</v>
      </c>
      <c r="DW109" s="958"/>
      <c r="DX109" s="958"/>
      <c r="DY109" s="958"/>
      <c r="DZ109" s="960"/>
    </row>
    <row r="110" spans="1:131" s="226" customFormat="1" ht="26.25" customHeight="1" x14ac:dyDescent="0.2">
      <c r="A110" s="961" t="s">
        <v>435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2009220</v>
      </c>
      <c r="AB110" s="965"/>
      <c r="AC110" s="965"/>
      <c r="AD110" s="965"/>
      <c r="AE110" s="966"/>
      <c r="AF110" s="967">
        <v>2017940</v>
      </c>
      <c r="AG110" s="965"/>
      <c r="AH110" s="965"/>
      <c r="AI110" s="965"/>
      <c r="AJ110" s="966"/>
      <c r="AK110" s="967">
        <v>2001219</v>
      </c>
      <c r="AL110" s="965"/>
      <c r="AM110" s="965"/>
      <c r="AN110" s="965"/>
      <c r="AO110" s="966"/>
      <c r="AP110" s="968">
        <v>12.9</v>
      </c>
      <c r="AQ110" s="969"/>
      <c r="AR110" s="969"/>
      <c r="AS110" s="969"/>
      <c r="AT110" s="970"/>
      <c r="AU110" s="971" t="s">
        <v>73</v>
      </c>
      <c r="AV110" s="972"/>
      <c r="AW110" s="972"/>
      <c r="AX110" s="972"/>
      <c r="AY110" s="972"/>
      <c r="AZ110" s="994" t="s">
        <v>436</v>
      </c>
      <c r="BA110" s="962"/>
      <c r="BB110" s="962"/>
      <c r="BC110" s="962"/>
      <c r="BD110" s="962"/>
      <c r="BE110" s="962"/>
      <c r="BF110" s="962"/>
      <c r="BG110" s="962"/>
      <c r="BH110" s="962"/>
      <c r="BI110" s="962"/>
      <c r="BJ110" s="962"/>
      <c r="BK110" s="962"/>
      <c r="BL110" s="962"/>
      <c r="BM110" s="962"/>
      <c r="BN110" s="962"/>
      <c r="BO110" s="962"/>
      <c r="BP110" s="963"/>
      <c r="BQ110" s="995">
        <v>16800659</v>
      </c>
      <c r="BR110" s="996"/>
      <c r="BS110" s="996"/>
      <c r="BT110" s="996"/>
      <c r="BU110" s="996"/>
      <c r="BV110" s="996">
        <v>15880586</v>
      </c>
      <c r="BW110" s="996"/>
      <c r="BX110" s="996"/>
      <c r="BY110" s="996"/>
      <c r="BZ110" s="996"/>
      <c r="CA110" s="996">
        <v>15721212</v>
      </c>
      <c r="CB110" s="996"/>
      <c r="CC110" s="996"/>
      <c r="CD110" s="996"/>
      <c r="CE110" s="996"/>
      <c r="CF110" s="1009">
        <v>101.1</v>
      </c>
      <c r="CG110" s="1010"/>
      <c r="CH110" s="1010"/>
      <c r="CI110" s="1010"/>
      <c r="CJ110" s="1010"/>
      <c r="CK110" s="1011" t="s">
        <v>437</v>
      </c>
      <c r="CL110" s="1012"/>
      <c r="CM110" s="994" t="s">
        <v>438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412</v>
      </c>
      <c r="DH110" s="996"/>
      <c r="DI110" s="996"/>
      <c r="DJ110" s="996"/>
      <c r="DK110" s="996"/>
      <c r="DL110" s="996" t="s">
        <v>439</v>
      </c>
      <c r="DM110" s="996"/>
      <c r="DN110" s="996"/>
      <c r="DO110" s="996"/>
      <c r="DP110" s="996"/>
      <c r="DQ110" s="996" t="s">
        <v>439</v>
      </c>
      <c r="DR110" s="996"/>
      <c r="DS110" s="996"/>
      <c r="DT110" s="996"/>
      <c r="DU110" s="996"/>
      <c r="DV110" s="997" t="s">
        <v>440</v>
      </c>
      <c r="DW110" s="997"/>
      <c r="DX110" s="997"/>
      <c r="DY110" s="997"/>
      <c r="DZ110" s="998"/>
    </row>
    <row r="111" spans="1:131" s="226" customFormat="1" ht="26.25" customHeight="1" x14ac:dyDescent="0.2">
      <c r="A111" s="999" t="s">
        <v>441</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442</v>
      </c>
      <c r="AB111" s="1003"/>
      <c r="AC111" s="1003"/>
      <c r="AD111" s="1003"/>
      <c r="AE111" s="1004"/>
      <c r="AF111" s="1005" t="s">
        <v>439</v>
      </c>
      <c r="AG111" s="1003"/>
      <c r="AH111" s="1003"/>
      <c r="AI111" s="1003"/>
      <c r="AJ111" s="1004"/>
      <c r="AK111" s="1005" t="s">
        <v>442</v>
      </c>
      <c r="AL111" s="1003"/>
      <c r="AM111" s="1003"/>
      <c r="AN111" s="1003"/>
      <c r="AO111" s="1004"/>
      <c r="AP111" s="1006" t="s">
        <v>442</v>
      </c>
      <c r="AQ111" s="1007"/>
      <c r="AR111" s="1007"/>
      <c r="AS111" s="1007"/>
      <c r="AT111" s="1008"/>
      <c r="AU111" s="973"/>
      <c r="AV111" s="974"/>
      <c r="AW111" s="974"/>
      <c r="AX111" s="974"/>
      <c r="AY111" s="974"/>
      <c r="AZ111" s="987" t="s">
        <v>443</v>
      </c>
      <c r="BA111" s="988"/>
      <c r="BB111" s="988"/>
      <c r="BC111" s="988"/>
      <c r="BD111" s="988"/>
      <c r="BE111" s="988"/>
      <c r="BF111" s="988"/>
      <c r="BG111" s="988"/>
      <c r="BH111" s="988"/>
      <c r="BI111" s="988"/>
      <c r="BJ111" s="988"/>
      <c r="BK111" s="988"/>
      <c r="BL111" s="988"/>
      <c r="BM111" s="988"/>
      <c r="BN111" s="988"/>
      <c r="BO111" s="988"/>
      <c r="BP111" s="989"/>
      <c r="BQ111" s="990">
        <v>419681</v>
      </c>
      <c r="BR111" s="991"/>
      <c r="BS111" s="991"/>
      <c r="BT111" s="991"/>
      <c r="BU111" s="991"/>
      <c r="BV111" s="991">
        <v>451958</v>
      </c>
      <c r="BW111" s="991"/>
      <c r="BX111" s="991"/>
      <c r="BY111" s="991"/>
      <c r="BZ111" s="991"/>
      <c r="CA111" s="991">
        <v>151738</v>
      </c>
      <c r="CB111" s="991"/>
      <c r="CC111" s="991"/>
      <c r="CD111" s="991"/>
      <c r="CE111" s="991"/>
      <c r="CF111" s="985">
        <v>1</v>
      </c>
      <c r="CG111" s="986"/>
      <c r="CH111" s="986"/>
      <c r="CI111" s="986"/>
      <c r="CJ111" s="986"/>
      <c r="CK111" s="1013"/>
      <c r="CL111" s="1014"/>
      <c r="CM111" s="987" t="s">
        <v>444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412</v>
      </c>
      <c r="DH111" s="991"/>
      <c r="DI111" s="991"/>
      <c r="DJ111" s="991"/>
      <c r="DK111" s="991"/>
      <c r="DL111" s="991" t="s">
        <v>412</v>
      </c>
      <c r="DM111" s="991"/>
      <c r="DN111" s="991"/>
      <c r="DO111" s="991"/>
      <c r="DP111" s="991"/>
      <c r="DQ111" s="991" t="s">
        <v>412</v>
      </c>
      <c r="DR111" s="991"/>
      <c r="DS111" s="991"/>
      <c r="DT111" s="991"/>
      <c r="DU111" s="991"/>
      <c r="DV111" s="992" t="s">
        <v>412</v>
      </c>
      <c r="DW111" s="992"/>
      <c r="DX111" s="992"/>
      <c r="DY111" s="992"/>
      <c r="DZ111" s="993"/>
    </row>
    <row r="112" spans="1:131" s="226" customFormat="1" ht="26.25" customHeight="1" x14ac:dyDescent="0.2">
      <c r="A112" s="1017" t="s">
        <v>445</v>
      </c>
      <c r="B112" s="1018"/>
      <c r="C112" s="988" t="s">
        <v>446</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447</v>
      </c>
      <c r="AB112" s="1024"/>
      <c r="AC112" s="1024"/>
      <c r="AD112" s="1024"/>
      <c r="AE112" s="1025"/>
      <c r="AF112" s="1026" t="s">
        <v>448</v>
      </c>
      <c r="AG112" s="1024"/>
      <c r="AH112" s="1024"/>
      <c r="AI112" s="1024"/>
      <c r="AJ112" s="1025"/>
      <c r="AK112" s="1026" t="s">
        <v>440</v>
      </c>
      <c r="AL112" s="1024"/>
      <c r="AM112" s="1024"/>
      <c r="AN112" s="1024"/>
      <c r="AO112" s="1025"/>
      <c r="AP112" s="1027" t="s">
        <v>449</v>
      </c>
      <c r="AQ112" s="1028"/>
      <c r="AR112" s="1028"/>
      <c r="AS112" s="1028"/>
      <c r="AT112" s="1029"/>
      <c r="AU112" s="973"/>
      <c r="AV112" s="974"/>
      <c r="AW112" s="974"/>
      <c r="AX112" s="974"/>
      <c r="AY112" s="974"/>
      <c r="AZ112" s="987" t="s">
        <v>450</v>
      </c>
      <c r="BA112" s="988"/>
      <c r="BB112" s="988"/>
      <c r="BC112" s="988"/>
      <c r="BD112" s="988"/>
      <c r="BE112" s="988"/>
      <c r="BF112" s="988"/>
      <c r="BG112" s="988"/>
      <c r="BH112" s="988"/>
      <c r="BI112" s="988"/>
      <c r="BJ112" s="988"/>
      <c r="BK112" s="988"/>
      <c r="BL112" s="988"/>
      <c r="BM112" s="988"/>
      <c r="BN112" s="988"/>
      <c r="BO112" s="988"/>
      <c r="BP112" s="989"/>
      <c r="BQ112" s="990">
        <v>8062442</v>
      </c>
      <c r="BR112" s="991"/>
      <c r="BS112" s="991"/>
      <c r="BT112" s="991"/>
      <c r="BU112" s="991"/>
      <c r="BV112" s="991">
        <v>6176579</v>
      </c>
      <c r="BW112" s="991"/>
      <c r="BX112" s="991"/>
      <c r="BY112" s="991"/>
      <c r="BZ112" s="991"/>
      <c r="CA112" s="991">
        <v>4986582</v>
      </c>
      <c r="CB112" s="991"/>
      <c r="CC112" s="991"/>
      <c r="CD112" s="991"/>
      <c r="CE112" s="991"/>
      <c r="CF112" s="985">
        <v>32.1</v>
      </c>
      <c r="CG112" s="986"/>
      <c r="CH112" s="986"/>
      <c r="CI112" s="986"/>
      <c r="CJ112" s="986"/>
      <c r="CK112" s="1013"/>
      <c r="CL112" s="1014"/>
      <c r="CM112" s="987" t="s">
        <v>451</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452</v>
      </c>
      <c r="DH112" s="991"/>
      <c r="DI112" s="991"/>
      <c r="DJ112" s="991"/>
      <c r="DK112" s="991"/>
      <c r="DL112" s="991" t="s">
        <v>453</v>
      </c>
      <c r="DM112" s="991"/>
      <c r="DN112" s="991"/>
      <c r="DO112" s="991"/>
      <c r="DP112" s="991"/>
      <c r="DQ112" s="991" t="s">
        <v>454</v>
      </c>
      <c r="DR112" s="991"/>
      <c r="DS112" s="991"/>
      <c r="DT112" s="991"/>
      <c r="DU112" s="991"/>
      <c r="DV112" s="992" t="s">
        <v>447</v>
      </c>
      <c r="DW112" s="992"/>
      <c r="DX112" s="992"/>
      <c r="DY112" s="992"/>
      <c r="DZ112" s="993"/>
    </row>
    <row r="113" spans="1:130" s="226" customFormat="1" ht="26.25" customHeight="1" x14ac:dyDescent="0.2">
      <c r="A113" s="1019"/>
      <c r="B113" s="1020"/>
      <c r="C113" s="988" t="s">
        <v>455</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1166179</v>
      </c>
      <c r="AB113" s="1003"/>
      <c r="AC113" s="1003"/>
      <c r="AD113" s="1003"/>
      <c r="AE113" s="1004"/>
      <c r="AF113" s="1005">
        <v>680927</v>
      </c>
      <c r="AG113" s="1003"/>
      <c r="AH113" s="1003"/>
      <c r="AI113" s="1003"/>
      <c r="AJ113" s="1004"/>
      <c r="AK113" s="1005">
        <v>826937</v>
      </c>
      <c r="AL113" s="1003"/>
      <c r="AM113" s="1003"/>
      <c r="AN113" s="1003"/>
      <c r="AO113" s="1004"/>
      <c r="AP113" s="1006">
        <v>5.3</v>
      </c>
      <c r="AQ113" s="1007"/>
      <c r="AR113" s="1007"/>
      <c r="AS113" s="1007"/>
      <c r="AT113" s="1008"/>
      <c r="AU113" s="973"/>
      <c r="AV113" s="974"/>
      <c r="AW113" s="974"/>
      <c r="AX113" s="974"/>
      <c r="AY113" s="974"/>
      <c r="AZ113" s="987" t="s">
        <v>456</v>
      </c>
      <c r="BA113" s="988"/>
      <c r="BB113" s="988"/>
      <c r="BC113" s="988"/>
      <c r="BD113" s="988"/>
      <c r="BE113" s="988"/>
      <c r="BF113" s="988"/>
      <c r="BG113" s="988"/>
      <c r="BH113" s="988"/>
      <c r="BI113" s="988"/>
      <c r="BJ113" s="988"/>
      <c r="BK113" s="988"/>
      <c r="BL113" s="988"/>
      <c r="BM113" s="988"/>
      <c r="BN113" s="988"/>
      <c r="BO113" s="988"/>
      <c r="BP113" s="989"/>
      <c r="BQ113" s="990">
        <v>3484192</v>
      </c>
      <c r="BR113" s="991"/>
      <c r="BS113" s="991"/>
      <c r="BT113" s="991"/>
      <c r="BU113" s="991"/>
      <c r="BV113" s="991">
        <v>3460076</v>
      </c>
      <c r="BW113" s="991"/>
      <c r="BX113" s="991"/>
      <c r="BY113" s="991"/>
      <c r="BZ113" s="991"/>
      <c r="CA113" s="991">
        <v>3394554</v>
      </c>
      <c r="CB113" s="991"/>
      <c r="CC113" s="991"/>
      <c r="CD113" s="991"/>
      <c r="CE113" s="991"/>
      <c r="CF113" s="985">
        <v>21.8</v>
      </c>
      <c r="CG113" s="986"/>
      <c r="CH113" s="986"/>
      <c r="CI113" s="986"/>
      <c r="CJ113" s="986"/>
      <c r="CK113" s="1013"/>
      <c r="CL113" s="1014"/>
      <c r="CM113" s="987" t="s">
        <v>457</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458</v>
      </c>
      <c r="DH113" s="1024"/>
      <c r="DI113" s="1024"/>
      <c r="DJ113" s="1024"/>
      <c r="DK113" s="1025"/>
      <c r="DL113" s="1026" t="s">
        <v>454</v>
      </c>
      <c r="DM113" s="1024"/>
      <c r="DN113" s="1024"/>
      <c r="DO113" s="1024"/>
      <c r="DP113" s="1025"/>
      <c r="DQ113" s="1026" t="s">
        <v>448</v>
      </c>
      <c r="DR113" s="1024"/>
      <c r="DS113" s="1024"/>
      <c r="DT113" s="1024"/>
      <c r="DU113" s="1025"/>
      <c r="DV113" s="1027" t="s">
        <v>440</v>
      </c>
      <c r="DW113" s="1028"/>
      <c r="DX113" s="1028"/>
      <c r="DY113" s="1028"/>
      <c r="DZ113" s="1029"/>
    </row>
    <row r="114" spans="1:130" s="226" customFormat="1" ht="26.25" customHeight="1" x14ac:dyDescent="0.2">
      <c r="A114" s="1019"/>
      <c r="B114" s="1020"/>
      <c r="C114" s="988" t="s">
        <v>459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45485</v>
      </c>
      <c r="AB114" s="1024"/>
      <c r="AC114" s="1024"/>
      <c r="AD114" s="1024"/>
      <c r="AE114" s="1025"/>
      <c r="AF114" s="1026">
        <v>97217</v>
      </c>
      <c r="AG114" s="1024"/>
      <c r="AH114" s="1024"/>
      <c r="AI114" s="1024"/>
      <c r="AJ114" s="1025"/>
      <c r="AK114" s="1026">
        <v>175371</v>
      </c>
      <c r="AL114" s="1024"/>
      <c r="AM114" s="1024"/>
      <c r="AN114" s="1024"/>
      <c r="AO114" s="1025"/>
      <c r="AP114" s="1027">
        <v>1.1000000000000001</v>
      </c>
      <c r="AQ114" s="1028"/>
      <c r="AR114" s="1028"/>
      <c r="AS114" s="1028"/>
      <c r="AT114" s="1029"/>
      <c r="AU114" s="973"/>
      <c r="AV114" s="974"/>
      <c r="AW114" s="974"/>
      <c r="AX114" s="974"/>
      <c r="AY114" s="974"/>
      <c r="AZ114" s="987" t="s">
        <v>460</v>
      </c>
      <c r="BA114" s="988"/>
      <c r="BB114" s="988"/>
      <c r="BC114" s="988"/>
      <c r="BD114" s="988"/>
      <c r="BE114" s="988"/>
      <c r="BF114" s="988"/>
      <c r="BG114" s="988"/>
      <c r="BH114" s="988"/>
      <c r="BI114" s="988"/>
      <c r="BJ114" s="988"/>
      <c r="BK114" s="988"/>
      <c r="BL114" s="988"/>
      <c r="BM114" s="988"/>
      <c r="BN114" s="988"/>
      <c r="BO114" s="988"/>
      <c r="BP114" s="989"/>
      <c r="BQ114" s="990">
        <v>5024656</v>
      </c>
      <c r="BR114" s="991"/>
      <c r="BS114" s="991"/>
      <c r="BT114" s="991"/>
      <c r="BU114" s="991"/>
      <c r="BV114" s="991">
        <v>4949031</v>
      </c>
      <c r="BW114" s="991"/>
      <c r="BX114" s="991"/>
      <c r="BY114" s="991"/>
      <c r="BZ114" s="991"/>
      <c r="CA114" s="991">
        <v>4762493</v>
      </c>
      <c r="CB114" s="991"/>
      <c r="CC114" s="991"/>
      <c r="CD114" s="991"/>
      <c r="CE114" s="991"/>
      <c r="CF114" s="985">
        <v>30.6</v>
      </c>
      <c r="CG114" s="986"/>
      <c r="CH114" s="986"/>
      <c r="CI114" s="986"/>
      <c r="CJ114" s="986"/>
      <c r="CK114" s="1013"/>
      <c r="CL114" s="1014"/>
      <c r="CM114" s="987" t="s">
        <v>461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394</v>
      </c>
      <c r="DH114" s="1024"/>
      <c r="DI114" s="1024"/>
      <c r="DJ114" s="1024"/>
      <c r="DK114" s="1025"/>
      <c r="DL114" s="1026" t="s">
        <v>462</v>
      </c>
      <c r="DM114" s="1024"/>
      <c r="DN114" s="1024"/>
      <c r="DO114" s="1024"/>
      <c r="DP114" s="1025"/>
      <c r="DQ114" s="1026" t="s">
        <v>454</v>
      </c>
      <c r="DR114" s="1024"/>
      <c r="DS114" s="1024"/>
      <c r="DT114" s="1024"/>
      <c r="DU114" s="1025"/>
      <c r="DV114" s="1027" t="s">
        <v>458</v>
      </c>
      <c r="DW114" s="1028"/>
      <c r="DX114" s="1028"/>
      <c r="DY114" s="1028"/>
      <c r="DZ114" s="1029"/>
    </row>
    <row r="115" spans="1:130" s="226" customFormat="1" ht="26.25" customHeight="1" x14ac:dyDescent="0.2">
      <c r="A115" s="1019"/>
      <c r="B115" s="1020"/>
      <c r="C115" s="988" t="s">
        <v>463</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2528</v>
      </c>
      <c r="AB115" s="1003"/>
      <c r="AC115" s="1003"/>
      <c r="AD115" s="1003"/>
      <c r="AE115" s="1004"/>
      <c r="AF115" s="1005">
        <v>332982</v>
      </c>
      <c r="AG115" s="1003"/>
      <c r="AH115" s="1003"/>
      <c r="AI115" s="1003"/>
      <c r="AJ115" s="1004"/>
      <c r="AK115" s="1005">
        <v>95369</v>
      </c>
      <c r="AL115" s="1003"/>
      <c r="AM115" s="1003"/>
      <c r="AN115" s="1003"/>
      <c r="AO115" s="1004"/>
      <c r="AP115" s="1006">
        <v>0.6</v>
      </c>
      <c r="AQ115" s="1007"/>
      <c r="AR115" s="1007"/>
      <c r="AS115" s="1007"/>
      <c r="AT115" s="1008"/>
      <c r="AU115" s="973"/>
      <c r="AV115" s="974"/>
      <c r="AW115" s="974"/>
      <c r="AX115" s="974"/>
      <c r="AY115" s="974"/>
      <c r="AZ115" s="987" t="s">
        <v>464</v>
      </c>
      <c r="BA115" s="988"/>
      <c r="BB115" s="988"/>
      <c r="BC115" s="988"/>
      <c r="BD115" s="988"/>
      <c r="BE115" s="988"/>
      <c r="BF115" s="988"/>
      <c r="BG115" s="988"/>
      <c r="BH115" s="988"/>
      <c r="BI115" s="988"/>
      <c r="BJ115" s="988"/>
      <c r="BK115" s="988"/>
      <c r="BL115" s="988"/>
      <c r="BM115" s="988"/>
      <c r="BN115" s="988"/>
      <c r="BO115" s="988"/>
      <c r="BP115" s="989"/>
      <c r="BQ115" s="990" t="s">
        <v>458</v>
      </c>
      <c r="BR115" s="991"/>
      <c r="BS115" s="991"/>
      <c r="BT115" s="991"/>
      <c r="BU115" s="991"/>
      <c r="BV115" s="991" t="s">
        <v>454</v>
      </c>
      <c r="BW115" s="991"/>
      <c r="BX115" s="991"/>
      <c r="BY115" s="991"/>
      <c r="BZ115" s="991"/>
      <c r="CA115" s="991" t="s">
        <v>182</v>
      </c>
      <c r="CB115" s="991"/>
      <c r="CC115" s="991"/>
      <c r="CD115" s="991"/>
      <c r="CE115" s="991"/>
      <c r="CF115" s="985" t="s">
        <v>394</v>
      </c>
      <c r="CG115" s="986"/>
      <c r="CH115" s="986"/>
      <c r="CI115" s="986"/>
      <c r="CJ115" s="986"/>
      <c r="CK115" s="1013"/>
      <c r="CL115" s="1014"/>
      <c r="CM115" s="987" t="s">
        <v>465</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419681</v>
      </c>
      <c r="DH115" s="1024"/>
      <c r="DI115" s="1024"/>
      <c r="DJ115" s="1024"/>
      <c r="DK115" s="1025"/>
      <c r="DL115" s="1026">
        <v>451958</v>
      </c>
      <c r="DM115" s="1024"/>
      <c r="DN115" s="1024"/>
      <c r="DO115" s="1024"/>
      <c r="DP115" s="1025"/>
      <c r="DQ115" s="1026">
        <v>151738</v>
      </c>
      <c r="DR115" s="1024"/>
      <c r="DS115" s="1024"/>
      <c r="DT115" s="1024"/>
      <c r="DU115" s="1025"/>
      <c r="DV115" s="1027">
        <v>1</v>
      </c>
      <c r="DW115" s="1028"/>
      <c r="DX115" s="1028"/>
      <c r="DY115" s="1028"/>
      <c r="DZ115" s="1029"/>
    </row>
    <row r="116" spans="1:130" s="226" customFormat="1" ht="26.25" customHeight="1" x14ac:dyDescent="0.2">
      <c r="A116" s="1021"/>
      <c r="B116" s="1022"/>
      <c r="C116" s="1030" t="s">
        <v>466</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452</v>
      </c>
      <c r="AB116" s="1024"/>
      <c r="AC116" s="1024"/>
      <c r="AD116" s="1024"/>
      <c r="AE116" s="1025"/>
      <c r="AF116" s="1026" t="s">
        <v>467</v>
      </c>
      <c r="AG116" s="1024"/>
      <c r="AH116" s="1024"/>
      <c r="AI116" s="1024"/>
      <c r="AJ116" s="1025"/>
      <c r="AK116" s="1026" t="s">
        <v>449</v>
      </c>
      <c r="AL116" s="1024"/>
      <c r="AM116" s="1024"/>
      <c r="AN116" s="1024"/>
      <c r="AO116" s="1025"/>
      <c r="AP116" s="1027" t="s">
        <v>394</v>
      </c>
      <c r="AQ116" s="1028"/>
      <c r="AR116" s="1028"/>
      <c r="AS116" s="1028"/>
      <c r="AT116" s="1029"/>
      <c r="AU116" s="973"/>
      <c r="AV116" s="974"/>
      <c r="AW116" s="974"/>
      <c r="AX116" s="974"/>
      <c r="AY116" s="974"/>
      <c r="AZ116" s="1032" t="s">
        <v>468</v>
      </c>
      <c r="BA116" s="1033"/>
      <c r="BB116" s="1033"/>
      <c r="BC116" s="1033"/>
      <c r="BD116" s="1033"/>
      <c r="BE116" s="1033"/>
      <c r="BF116" s="1033"/>
      <c r="BG116" s="1033"/>
      <c r="BH116" s="1033"/>
      <c r="BI116" s="1033"/>
      <c r="BJ116" s="1033"/>
      <c r="BK116" s="1033"/>
      <c r="BL116" s="1033"/>
      <c r="BM116" s="1033"/>
      <c r="BN116" s="1033"/>
      <c r="BO116" s="1033"/>
      <c r="BP116" s="1034"/>
      <c r="BQ116" s="990" t="s">
        <v>448</v>
      </c>
      <c r="BR116" s="991"/>
      <c r="BS116" s="991"/>
      <c r="BT116" s="991"/>
      <c r="BU116" s="991"/>
      <c r="BV116" s="991" t="s">
        <v>448</v>
      </c>
      <c r="BW116" s="991"/>
      <c r="BX116" s="991"/>
      <c r="BY116" s="991"/>
      <c r="BZ116" s="991"/>
      <c r="CA116" s="991" t="s">
        <v>182</v>
      </c>
      <c r="CB116" s="991"/>
      <c r="CC116" s="991"/>
      <c r="CD116" s="991"/>
      <c r="CE116" s="991"/>
      <c r="CF116" s="985" t="s">
        <v>440</v>
      </c>
      <c r="CG116" s="986"/>
      <c r="CH116" s="986"/>
      <c r="CI116" s="986"/>
      <c r="CJ116" s="986"/>
      <c r="CK116" s="1013"/>
      <c r="CL116" s="1014"/>
      <c r="CM116" s="987" t="s">
        <v>469</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394</v>
      </c>
      <c r="DH116" s="1024"/>
      <c r="DI116" s="1024"/>
      <c r="DJ116" s="1024"/>
      <c r="DK116" s="1025"/>
      <c r="DL116" s="1026" t="s">
        <v>182</v>
      </c>
      <c r="DM116" s="1024"/>
      <c r="DN116" s="1024"/>
      <c r="DO116" s="1024"/>
      <c r="DP116" s="1025"/>
      <c r="DQ116" s="1026" t="s">
        <v>454</v>
      </c>
      <c r="DR116" s="1024"/>
      <c r="DS116" s="1024"/>
      <c r="DT116" s="1024"/>
      <c r="DU116" s="1025"/>
      <c r="DV116" s="1027" t="s">
        <v>448</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470</v>
      </c>
      <c r="Z117" s="959"/>
      <c r="AA117" s="1043">
        <v>3223412</v>
      </c>
      <c r="AB117" s="1044"/>
      <c r="AC117" s="1044"/>
      <c r="AD117" s="1044"/>
      <c r="AE117" s="1045"/>
      <c r="AF117" s="1046">
        <v>3129066</v>
      </c>
      <c r="AG117" s="1044"/>
      <c r="AH117" s="1044"/>
      <c r="AI117" s="1044"/>
      <c r="AJ117" s="1045"/>
      <c r="AK117" s="1046">
        <v>3098896</v>
      </c>
      <c r="AL117" s="1044"/>
      <c r="AM117" s="1044"/>
      <c r="AN117" s="1044"/>
      <c r="AO117" s="1045"/>
      <c r="AP117" s="1047"/>
      <c r="AQ117" s="1048"/>
      <c r="AR117" s="1048"/>
      <c r="AS117" s="1048"/>
      <c r="AT117" s="1049"/>
      <c r="AU117" s="973"/>
      <c r="AV117" s="974"/>
      <c r="AW117" s="974"/>
      <c r="AX117" s="974"/>
      <c r="AY117" s="974"/>
      <c r="AZ117" s="1039" t="s">
        <v>471</v>
      </c>
      <c r="BA117" s="1040"/>
      <c r="BB117" s="1040"/>
      <c r="BC117" s="1040"/>
      <c r="BD117" s="1040"/>
      <c r="BE117" s="1040"/>
      <c r="BF117" s="1040"/>
      <c r="BG117" s="1040"/>
      <c r="BH117" s="1040"/>
      <c r="BI117" s="1040"/>
      <c r="BJ117" s="1040"/>
      <c r="BK117" s="1040"/>
      <c r="BL117" s="1040"/>
      <c r="BM117" s="1040"/>
      <c r="BN117" s="1040"/>
      <c r="BO117" s="1040"/>
      <c r="BP117" s="1041"/>
      <c r="BQ117" s="990" t="s">
        <v>462</v>
      </c>
      <c r="BR117" s="991"/>
      <c r="BS117" s="991"/>
      <c r="BT117" s="991"/>
      <c r="BU117" s="991"/>
      <c r="BV117" s="991" t="s">
        <v>182</v>
      </c>
      <c r="BW117" s="991"/>
      <c r="BX117" s="991"/>
      <c r="BY117" s="991"/>
      <c r="BZ117" s="991"/>
      <c r="CA117" s="991" t="s">
        <v>394</v>
      </c>
      <c r="CB117" s="991"/>
      <c r="CC117" s="991"/>
      <c r="CD117" s="991"/>
      <c r="CE117" s="991"/>
      <c r="CF117" s="985" t="s">
        <v>394</v>
      </c>
      <c r="CG117" s="986"/>
      <c r="CH117" s="986"/>
      <c r="CI117" s="986"/>
      <c r="CJ117" s="986"/>
      <c r="CK117" s="1013"/>
      <c r="CL117" s="1014"/>
      <c r="CM117" s="987" t="s">
        <v>472</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394</v>
      </c>
      <c r="DH117" s="1024"/>
      <c r="DI117" s="1024"/>
      <c r="DJ117" s="1024"/>
      <c r="DK117" s="1025"/>
      <c r="DL117" s="1026" t="s">
        <v>447</v>
      </c>
      <c r="DM117" s="1024"/>
      <c r="DN117" s="1024"/>
      <c r="DO117" s="1024"/>
      <c r="DP117" s="1025"/>
      <c r="DQ117" s="1026" t="s">
        <v>447</v>
      </c>
      <c r="DR117" s="1024"/>
      <c r="DS117" s="1024"/>
      <c r="DT117" s="1024"/>
      <c r="DU117" s="1025"/>
      <c r="DV117" s="1027" t="s">
        <v>449</v>
      </c>
      <c r="DW117" s="1028"/>
      <c r="DX117" s="1028"/>
      <c r="DY117" s="1028"/>
      <c r="DZ117" s="1029"/>
    </row>
    <row r="118" spans="1:130" s="226" customFormat="1" ht="26.25" customHeight="1" x14ac:dyDescent="0.2">
      <c r="A118" s="977" t="s">
        <v>434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431</v>
      </c>
      <c r="AB118" s="958"/>
      <c r="AC118" s="958"/>
      <c r="AD118" s="958"/>
      <c r="AE118" s="959"/>
      <c r="AF118" s="957" t="s">
        <v>432</v>
      </c>
      <c r="AG118" s="958"/>
      <c r="AH118" s="958"/>
      <c r="AI118" s="958"/>
      <c r="AJ118" s="959"/>
      <c r="AK118" s="957" t="s">
        <v>307</v>
      </c>
      <c r="AL118" s="958"/>
      <c r="AM118" s="958"/>
      <c r="AN118" s="958"/>
      <c r="AO118" s="959"/>
      <c r="AP118" s="1035" t="s">
        <v>433</v>
      </c>
      <c r="AQ118" s="1036"/>
      <c r="AR118" s="1036"/>
      <c r="AS118" s="1036"/>
      <c r="AT118" s="1037"/>
      <c r="AU118" s="973"/>
      <c r="AV118" s="974"/>
      <c r="AW118" s="974"/>
      <c r="AX118" s="974"/>
      <c r="AY118" s="974"/>
      <c r="AZ118" s="1038" t="s">
        <v>473</v>
      </c>
      <c r="BA118" s="1030"/>
      <c r="BB118" s="1030"/>
      <c r="BC118" s="1030"/>
      <c r="BD118" s="1030"/>
      <c r="BE118" s="1030"/>
      <c r="BF118" s="1030"/>
      <c r="BG118" s="1030"/>
      <c r="BH118" s="1030"/>
      <c r="BI118" s="1030"/>
      <c r="BJ118" s="1030"/>
      <c r="BK118" s="1030"/>
      <c r="BL118" s="1030"/>
      <c r="BM118" s="1030"/>
      <c r="BN118" s="1030"/>
      <c r="BO118" s="1030"/>
      <c r="BP118" s="1031"/>
      <c r="BQ118" s="1064" t="s">
        <v>474</v>
      </c>
      <c r="BR118" s="1065"/>
      <c r="BS118" s="1065"/>
      <c r="BT118" s="1065"/>
      <c r="BU118" s="1065"/>
      <c r="BV118" s="1065" t="s">
        <v>458</v>
      </c>
      <c r="BW118" s="1065"/>
      <c r="BX118" s="1065"/>
      <c r="BY118" s="1065"/>
      <c r="BZ118" s="1065"/>
      <c r="CA118" s="1065" t="s">
        <v>449</v>
      </c>
      <c r="CB118" s="1065"/>
      <c r="CC118" s="1065"/>
      <c r="CD118" s="1065"/>
      <c r="CE118" s="1065"/>
      <c r="CF118" s="985" t="s">
        <v>448</v>
      </c>
      <c r="CG118" s="986"/>
      <c r="CH118" s="986"/>
      <c r="CI118" s="986"/>
      <c r="CJ118" s="986"/>
      <c r="CK118" s="1013"/>
      <c r="CL118" s="1014"/>
      <c r="CM118" s="987" t="s">
        <v>475</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394</v>
      </c>
      <c r="DH118" s="1024"/>
      <c r="DI118" s="1024"/>
      <c r="DJ118" s="1024"/>
      <c r="DK118" s="1025"/>
      <c r="DL118" s="1026" t="s">
        <v>476</v>
      </c>
      <c r="DM118" s="1024"/>
      <c r="DN118" s="1024"/>
      <c r="DO118" s="1024"/>
      <c r="DP118" s="1025"/>
      <c r="DQ118" s="1026" t="s">
        <v>449</v>
      </c>
      <c r="DR118" s="1024"/>
      <c r="DS118" s="1024"/>
      <c r="DT118" s="1024"/>
      <c r="DU118" s="1025"/>
      <c r="DV118" s="1027" t="s">
        <v>440</v>
      </c>
      <c r="DW118" s="1028"/>
      <c r="DX118" s="1028"/>
      <c r="DY118" s="1028"/>
      <c r="DZ118" s="1029"/>
    </row>
    <row r="119" spans="1:130" s="226" customFormat="1" ht="26.25" customHeight="1" x14ac:dyDescent="0.2">
      <c r="A119" s="1121" t="s">
        <v>437</v>
      </c>
      <c r="B119" s="1012"/>
      <c r="C119" s="994" t="s">
        <v>438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462</v>
      </c>
      <c r="AB119" s="965"/>
      <c r="AC119" s="965"/>
      <c r="AD119" s="965"/>
      <c r="AE119" s="966"/>
      <c r="AF119" s="967" t="s">
        <v>449</v>
      </c>
      <c r="AG119" s="965"/>
      <c r="AH119" s="965"/>
      <c r="AI119" s="965"/>
      <c r="AJ119" s="966"/>
      <c r="AK119" s="967" t="s">
        <v>476</v>
      </c>
      <c r="AL119" s="965"/>
      <c r="AM119" s="965"/>
      <c r="AN119" s="965"/>
      <c r="AO119" s="966"/>
      <c r="AP119" s="968" t="s">
        <v>454</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477</v>
      </c>
      <c r="BP119" s="1070"/>
      <c r="BQ119" s="1064">
        <v>33791630</v>
      </c>
      <c r="BR119" s="1065"/>
      <c r="BS119" s="1065"/>
      <c r="BT119" s="1065"/>
      <c r="BU119" s="1065"/>
      <c r="BV119" s="1065">
        <v>30918230</v>
      </c>
      <c r="BW119" s="1065"/>
      <c r="BX119" s="1065"/>
      <c r="BY119" s="1065"/>
      <c r="BZ119" s="1065"/>
      <c r="CA119" s="1065">
        <v>29016579</v>
      </c>
      <c r="CB119" s="1065"/>
      <c r="CC119" s="1065"/>
      <c r="CD119" s="1065"/>
      <c r="CE119" s="1065"/>
      <c r="CF119" s="1066"/>
      <c r="CG119" s="1067"/>
      <c r="CH119" s="1067"/>
      <c r="CI119" s="1067"/>
      <c r="CJ119" s="1068"/>
      <c r="CK119" s="1015"/>
      <c r="CL119" s="1016"/>
      <c r="CM119" s="1038" t="s">
        <v>478</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182</v>
      </c>
      <c r="DH119" s="1051"/>
      <c r="DI119" s="1051"/>
      <c r="DJ119" s="1051"/>
      <c r="DK119" s="1052"/>
      <c r="DL119" s="1050" t="s">
        <v>394</v>
      </c>
      <c r="DM119" s="1051"/>
      <c r="DN119" s="1051"/>
      <c r="DO119" s="1051"/>
      <c r="DP119" s="1052"/>
      <c r="DQ119" s="1050" t="s">
        <v>458</v>
      </c>
      <c r="DR119" s="1051"/>
      <c r="DS119" s="1051"/>
      <c r="DT119" s="1051"/>
      <c r="DU119" s="1052"/>
      <c r="DV119" s="1053" t="s">
        <v>454</v>
      </c>
      <c r="DW119" s="1054"/>
      <c r="DX119" s="1054"/>
      <c r="DY119" s="1054"/>
      <c r="DZ119" s="1055"/>
    </row>
    <row r="120" spans="1:130" s="226" customFormat="1" ht="26.25" customHeight="1" x14ac:dyDescent="0.2">
      <c r="A120" s="1122"/>
      <c r="B120" s="1014"/>
      <c r="C120" s="987" t="s">
        <v>444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462</v>
      </c>
      <c r="AB120" s="1024"/>
      <c r="AC120" s="1024"/>
      <c r="AD120" s="1024"/>
      <c r="AE120" s="1025"/>
      <c r="AF120" s="1026" t="s">
        <v>448</v>
      </c>
      <c r="AG120" s="1024"/>
      <c r="AH120" s="1024"/>
      <c r="AI120" s="1024"/>
      <c r="AJ120" s="1025"/>
      <c r="AK120" s="1026" t="s">
        <v>449</v>
      </c>
      <c r="AL120" s="1024"/>
      <c r="AM120" s="1024"/>
      <c r="AN120" s="1024"/>
      <c r="AO120" s="1025"/>
      <c r="AP120" s="1027" t="s">
        <v>467</v>
      </c>
      <c r="AQ120" s="1028"/>
      <c r="AR120" s="1028"/>
      <c r="AS120" s="1028"/>
      <c r="AT120" s="1029"/>
      <c r="AU120" s="1056" t="s">
        <v>479</v>
      </c>
      <c r="AV120" s="1057"/>
      <c r="AW120" s="1057"/>
      <c r="AX120" s="1057"/>
      <c r="AY120" s="1058"/>
      <c r="AZ120" s="994" t="s">
        <v>480</v>
      </c>
      <c r="BA120" s="962"/>
      <c r="BB120" s="962"/>
      <c r="BC120" s="962"/>
      <c r="BD120" s="962"/>
      <c r="BE120" s="962"/>
      <c r="BF120" s="962"/>
      <c r="BG120" s="962"/>
      <c r="BH120" s="962"/>
      <c r="BI120" s="962"/>
      <c r="BJ120" s="962"/>
      <c r="BK120" s="962"/>
      <c r="BL120" s="962"/>
      <c r="BM120" s="962"/>
      <c r="BN120" s="962"/>
      <c r="BO120" s="962"/>
      <c r="BP120" s="963"/>
      <c r="BQ120" s="995">
        <v>3280221</v>
      </c>
      <c r="BR120" s="996"/>
      <c r="BS120" s="996"/>
      <c r="BT120" s="996"/>
      <c r="BU120" s="996"/>
      <c r="BV120" s="996">
        <v>3570724</v>
      </c>
      <c r="BW120" s="996"/>
      <c r="BX120" s="996"/>
      <c r="BY120" s="996"/>
      <c r="BZ120" s="996"/>
      <c r="CA120" s="996">
        <v>5852857</v>
      </c>
      <c r="CB120" s="996"/>
      <c r="CC120" s="996"/>
      <c r="CD120" s="996"/>
      <c r="CE120" s="996"/>
      <c r="CF120" s="1009">
        <v>37.700000000000003</v>
      </c>
      <c r="CG120" s="1010"/>
      <c r="CH120" s="1010"/>
      <c r="CI120" s="1010"/>
      <c r="CJ120" s="1010"/>
      <c r="CK120" s="1071" t="s">
        <v>481</v>
      </c>
      <c r="CL120" s="1072"/>
      <c r="CM120" s="1072"/>
      <c r="CN120" s="1072"/>
      <c r="CO120" s="1073"/>
      <c r="CP120" s="1079" t="s">
        <v>482</v>
      </c>
      <c r="CQ120" s="1080"/>
      <c r="CR120" s="1080"/>
      <c r="CS120" s="1080"/>
      <c r="CT120" s="1080"/>
      <c r="CU120" s="1080"/>
      <c r="CV120" s="1080"/>
      <c r="CW120" s="1080"/>
      <c r="CX120" s="1080"/>
      <c r="CY120" s="1080"/>
      <c r="CZ120" s="1080"/>
      <c r="DA120" s="1080"/>
      <c r="DB120" s="1080"/>
      <c r="DC120" s="1080"/>
      <c r="DD120" s="1080"/>
      <c r="DE120" s="1080"/>
      <c r="DF120" s="1081"/>
      <c r="DG120" s="995" t="s">
        <v>448</v>
      </c>
      <c r="DH120" s="996"/>
      <c r="DI120" s="996"/>
      <c r="DJ120" s="996"/>
      <c r="DK120" s="996"/>
      <c r="DL120" s="996">
        <v>6176579</v>
      </c>
      <c r="DM120" s="996"/>
      <c r="DN120" s="996"/>
      <c r="DO120" s="996"/>
      <c r="DP120" s="996"/>
      <c r="DQ120" s="996">
        <v>4986582</v>
      </c>
      <c r="DR120" s="996"/>
      <c r="DS120" s="996"/>
      <c r="DT120" s="996"/>
      <c r="DU120" s="996"/>
      <c r="DV120" s="997">
        <v>32.1</v>
      </c>
      <c r="DW120" s="997"/>
      <c r="DX120" s="997"/>
      <c r="DY120" s="997"/>
      <c r="DZ120" s="998"/>
    </row>
    <row r="121" spans="1:130" s="226" customFormat="1" ht="26.25" customHeight="1" x14ac:dyDescent="0.2">
      <c r="A121" s="1122"/>
      <c r="B121" s="1014"/>
      <c r="C121" s="1039" t="s">
        <v>483</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449</v>
      </c>
      <c r="AB121" s="1024"/>
      <c r="AC121" s="1024"/>
      <c r="AD121" s="1024"/>
      <c r="AE121" s="1025"/>
      <c r="AF121" s="1026" t="s">
        <v>454</v>
      </c>
      <c r="AG121" s="1024"/>
      <c r="AH121" s="1024"/>
      <c r="AI121" s="1024"/>
      <c r="AJ121" s="1025"/>
      <c r="AK121" s="1026" t="s">
        <v>449</v>
      </c>
      <c r="AL121" s="1024"/>
      <c r="AM121" s="1024"/>
      <c r="AN121" s="1024"/>
      <c r="AO121" s="1025"/>
      <c r="AP121" s="1027" t="s">
        <v>449</v>
      </c>
      <c r="AQ121" s="1028"/>
      <c r="AR121" s="1028"/>
      <c r="AS121" s="1028"/>
      <c r="AT121" s="1029"/>
      <c r="AU121" s="1059"/>
      <c r="AV121" s="1060"/>
      <c r="AW121" s="1060"/>
      <c r="AX121" s="1060"/>
      <c r="AY121" s="1061"/>
      <c r="AZ121" s="987" t="s">
        <v>484</v>
      </c>
      <c r="BA121" s="988"/>
      <c r="BB121" s="988"/>
      <c r="BC121" s="988"/>
      <c r="BD121" s="988"/>
      <c r="BE121" s="988"/>
      <c r="BF121" s="988"/>
      <c r="BG121" s="988"/>
      <c r="BH121" s="988"/>
      <c r="BI121" s="988"/>
      <c r="BJ121" s="988"/>
      <c r="BK121" s="988"/>
      <c r="BL121" s="988"/>
      <c r="BM121" s="988"/>
      <c r="BN121" s="988"/>
      <c r="BO121" s="988"/>
      <c r="BP121" s="989"/>
      <c r="BQ121" s="990">
        <v>2305376</v>
      </c>
      <c r="BR121" s="991"/>
      <c r="BS121" s="991"/>
      <c r="BT121" s="991"/>
      <c r="BU121" s="991"/>
      <c r="BV121" s="991">
        <v>2443004</v>
      </c>
      <c r="BW121" s="991"/>
      <c r="BX121" s="991"/>
      <c r="BY121" s="991"/>
      <c r="BZ121" s="991"/>
      <c r="CA121" s="991">
        <v>1758137</v>
      </c>
      <c r="CB121" s="991"/>
      <c r="CC121" s="991"/>
      <c r="CD121" s="991"/>
      <c r="CE121" s="991"/>
      <c r="CF121" s="985">
        <v>11.3</v>
      </c>
      <c r="CG121" s="986"/>
      <c r="CH121" s="986"/>
      <c r="CI121" s="986"/>
      <c r="CJ121" s="986"/>
      <c r="CK121" s="1074"/>
      <c r="CL121" s="1075"/>
      <c r="CM121" s="1075"/>
      <c r="CN121" s="1075"/>
      <c r="CO121" s="1076"/>
      <c r="CP121" s="1084" t="s">
        <v>485</v>
      </c>
      <c r="CQ121" s="1085"/>
      <c r="CR121" s="1085"/>
      <c r="CS121" s="1085"/>
      <c r="CT121" s="1085"/>
      <c r="CU121" s="1085"/>
      <c r="CV121" s="1085"/>
      <c r="CW121" s="1085"/>
      <c r="CX121" s="1085"/>
      <c r="CY121" s="1085"/>
      <c r="CZ121" s="1085"/>
      <c r="DA121" s="1085"/>
      <c r="DB121" s="1085"/>
      <c r="DC121" s="1085"/>
      <c r="DD121" s="1085"/>
      <c r="DE121" s="1085"/>
      <c r="DF121" s="1086"/>
      <c r="DG121" s="990" t="s">
        <v>447</v>
      </c>
      <c r="DH121" s="991"/>
      <c r="DI121" s="991"/>
      <c r="DJ121" s="991"/>
      <c r="DK121" s="991"/>
      <c r="DL121" s="991" t="s">
        <v>448</v>
      </c>
      <c r="DM121" s="991"/>
      <c r="DN121" s="991"/>
      <c r="DO121" s="991"/>
      <c r="DP121" s="991"/>
      <c r="DQ121" s="991" t="s">
        <v>447</v>
      </c>
      <c r="DR121" s="991"/>
      <c r="DS121" s="991"/>
      <c r="DT121" s="991"/>
      <c r="DU121" s="991"/>
      <c r="DV121" s="992" t="s">
        <v>454</v>
      </c>
      <c r="DW121" s="992"/>
      <c r="DX121" s="992"/>
      <c r="DY121" s="992"/>
      <c r="DZ121" s="993"/>
    </row>
    <row r="122" spans="1:130" s="226" customFormat="1" ht="26.25" customHeight="1" x14ac:dyDescent="0.2">
      <c r="A122" s="1122"/>
      <c r="B122" s="1014"/>
      <c r="C122" s="987" t="s">
        <v>461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447</v>
      </c>
      <c r="AB122" s="1024"/>
      <c r="AC122" s="1024"/>
      <c r="AD122" s="1024"/>
      <c r="AE122" s="1025"/>
      <c r="AF122" s="1026" t="s">
        <v>449</v>
      </c>
      <c r="AG122" s="1024"/>
      <c r="AH122" s="1024"/>
      <c r="AI122" s="1024"/>
      <c r="AJ122" s="1025"/>
      <c r="AK122" s="1026" t="s">
        <v>449</v>
      </c>
      <c r="AL122" s="1024"/>
      <c r="AM122" s="1024"/>
      <c r="AN122" s="1024"/>
      <c r="AO122" s="1025"/>
      <c r="AP122" s="1027" t="s">
        <v>474</v>
      </c>
      <c r="AQ122" s="1028"/>
      <c r="AR122" s="1028"/>
      <c r="AS122" s="1028"/>
      <c r="AT122" s="1029"/>
      <c r="AU122" s="1059"/>
      <c r="AV122" s="1060"/>
      <c r="AW122" s="1060"/>
      <c r="AX122" s="1060"/>
      <c r="AY122" s="1061"/>
      <c r="AZ122" s="1038" t="s">
        <v>486</v>
      </c>
      <c r="BA122" s="1030"/>
      <c r="BB122" s="1030"/>
      <c r="BC122" s="1030"/>
      <c r="BD122" s="1030"/>
      <c r="BE122" s="1030"/>
      <c r="BF122" s="1030"/>
      <c r="BG122" s="1030"/>
      <c r="BH122" s="1030"/>
      <c r="BI122" s="1030"/>
      <c r="BJ122" s="1030"/>
      <c r="BK122" s="1030"/>
      <c r="BL122" s="1030"/>
      <c r="BM122" s="1030"/>
      <c r="BN122" s="1030"/>
      <c r="BO122" s="1030"/>
      <c r="BP122" s="1031"/>
      <c r="BQ122" s="1064">
        <v>21216543</v>
      </c>
      <c r="BR122" s="1065"/>
      <c r="BS122" s="1065"/>
      <c r="BT122" s="1065"/>
      <c r="BU122" s="1065"/>
      <c r="BV122" s="1065">
        <v>20671104</v>
      </c>
      <c r="BW122" s="1065"/>
      <c r="BX122" s="1065"/>
      <c r="BY122" s="1065"/>
      <c r="BZ122" s="1065"/>
      <c r="CA122" s="1065">
        <v>20119398</v>
      </c>
      <c r="CB122" s="1065"/>
      <c r="CC122" s="1065"/>
      <c r="CD122" s="1065"/>
      <c r="CE122" s="1065"/>
      <c r="CF122" s="1082">
        <v>129.4</v>
      </c>
      <c r="CG122" s="1083"/>
      <c r="CH122" s="1083"/>
      <c r="CI122" s="1083"/>
      <c r="CJ122" s="1083"/>
      <c r="CK122" s="1074"/>
      <c r="CL122" s="1075"/>
      <c r="CM122" s="1075"/>
      <c r="CN122" s="1075"/>
      <c r="CO122" s="1076"/>
      <c r="CP122" s="1084" t="s">
        <v>487</v>
      </c>
      <c r="CQ122" s="1085"/>
      <c r="CR122" s="1085"/>
      <c r="CS122" s="1085"/>
      <c r="CT122" s="1085"/>
      <c r="CU122" s="1085"/>
      <c r="CV122" s="1085"/>
      <c r="CW122" s="1085"/>
      <c r="CX122" s="1085"/>
      <c r="CY122" s="1085"/>
      <c r="CZ122" s="1085"/>
      <c r="DA122" s="1085"/>
      <c r="DB122" s="1085"/>
      <c r="DC122" s="1085"/>
      <c r="DD122" s="1085"/>
      <c r="DE122" s="1085"/>
      <c r="DF122" s="1086"/>
      <c r="DG122" s="990" t="s">
        <v>449</v>
      </c>
      <c r="DH122" s="991"/>
      <c r="DI122" s="991"/>
      <c r="DJ122" s="991"/>
      <c r="DK122" s="991"/>
      <c r="DL122" s="991" t="s">
        <v>454</v>
      </c>
      <c r="DM122" s="991"/>
      <c r="DN122" s="991"/>
      <c r="DO122" s="991"/>
      <c r="DP122" s="991"/>
      <c r="DQ122" s="991" t="s">
        <v>449</v>
      </c>
      <c r="DR122" s="991"/>
      <c r="DS122" s="991"/>
      <c r="DT122" s="991"/>
      <c r="DU122" s="991"/>
      <c r="DV122" s="992" t="s">
        <v>453</v>
      </c>
      <c r="DW122" s="992"/>
      <c r="DX122" s="992"/>
      <c r="DY122" s="992"/>
      <c r="DZ122" s="993"/>
    </row>
    <row r="123" spans="1:130" s="226" customFormat="1" ht="26.25" customHeight="1" x14ac:dyDescent="0.2">
      <c r="A123" s="1122"/>
      <c r="B123" s="1014"/>
      <c r="C123" s="987" t="s">
        <v>469</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488</v>
      </c>
      <c r="AB123" s="1024"/>
      <c r="AC123" s="1024"/>
      <c r="AD123" s="1024"/>
      <c r="AE123" s="1025"/>
      <c r="AF123" s="1026" t="s">
        <v>474</v>
      </c>
      <c r="AG123" s="1024"/>
      <c r="AH123" s="1024"/>
      <c r="AI123" s="1024"/>
      <c r="AJ123" s="1025"/>
      <c r="AK123" s="1026" t="s">
        <v>488</v>
      </c>
      <c r="AL123" s="1024"/>
      <c r="AM123" s="1024"/>
      <c r="AN123" s="1024"/>
      <c r="AO123" s="1025"/>
      <c r="AP123" s="1027" t="s">
        <v>449</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489</v>
      </c>
      <c r="BP123" s="1070"/>
      <c r="BQ123" s="1128">
        <v>26802140</v>
      </c>
      <c r="BR123" s="1129"/>
      <c r="BS123" s="1129"/>
      <c r="BT123" s="1129"/>
      <c r="BU123" s="1129"/>
      <c r="BV123" s="1129">
        <v>26684832</v>
      </c>
      <c r="BW123" s="1129"/>
      <c r="BX123" s="1129"/>
      <c r="BY123" s="1129"/>
      <c r="BZ123" s="1129"/>
      <c r="CA123" s="1129">
        <v>27730392</v>
      </c>
      <c r="CB123" s="1129"/>
      <c r="CC123" s="1129"/>
      <c r="CD123" s="1129"/>
      <c r="CE123" s="1129"/>
      <c r="CF123" s="1066"/>
      <c r="CG123" s="1067"/>
      <c r="CH123" s="1067"/>
      <c r="CI123" s="1067"/>
      <c r="CJ123" s="1068"/>
      <c r="CK123" s="1074"/>
      <c r="CL123" s="1075"/>
      <c r="CM123" s="1075"/>
      <c r="CN123" s="1075"/>
      <c r="CO123" s="1076"/>
      <c r="CP123" s="1084" t="s">
        <v>490</v>
      </c>
      <c r="CQ123" s="1085"/>
      <c r="CR123" s="1085"/>
      <c r="CS123" s="1085"/>
      <c r="CT123" s="1085"/>
      <c r="CU123" s="1085"/>
      <c r="CV123" s="1085"/>
      <c r="CW123" s="1085"/>
      <c r="CX123" s="1085"/>
      <c r="CY123" s="1085"/>
      <c r="CZ123" s="1085"/>
      <c r="DA123" s="1085"/>
      <c r="DB123" s="1085"/>
      <c r="DC123" s="1085"/>
      <c r="DD123" s="1085"/>
      <c r="DE123" s="1085"/>
      <c r="DF123" s="1086"/>
      <c r="DG123" s="1023" t="s">
        <v>449</v>
      </c>
      <c r="DH123" s="1024"/>
      <c r="DI123" s="1024"/>
      <c r="DJ123" s="1024"/>
      <c r="DK123" s="1025"/>
      <c r="DL123" s="1026" t="s">
        <v>182</v>
      </c>
      <c r="DM123" s="1024"/>
      <c r="DN123" s="1024"/>
      <c r="DO123" s="1024"/>
      <c r="DP123" s="1025"/>
      <c r="DQ123" s="1026" t="s">
        <v>454</v>
      </c>
      <c r="DR123" s="1024"/>
      <c r="DS123" s="1024"/>
      <c r="DT123" s="1024"/>
      <c r="DU123" s="1025"/>
      <c r="DV123" s="1027" t="s">
        <v>447</v>
      </c>
      <c r="DW123" s="1028"/>
      <c r="DX123" s="1028"/>
      <c r="DY123" s="1028"/>
      <c r="DZ123" s="1029"/>
    </row>
    <row r="124" spans="1:130" s="226" customFormat="1" ht="26.25" customHeight="1" thickBot="1" x14ac:dyDescent="0.25">
      <c r="A124" s="1122"/>
      <c r="B124" s="1014"/>
      <c r="C124" s="987" t="s">
        <v>472</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449</v>
      </c>
      <c r="AB124" s="1024"/>
      <c r="AC124" s="1024"/>
      <c r="AD124" s="1024"/>
      <c r="AE124" s="1025"/>
      <c r="AF124" s="1026" t="s">
        <v>449</v>
      </c>
      <c r="AG124" s="1024"/>
      <c r="AH124" s="1024"/>
      <c r="AI124" s="1024"/>
      <c r="AJ124" s="1025"/>
      <c r="AK124" s="1026" t="s">
        <v>488</v>
      </c>
      <c r="AL124" s="1024"/>
      <c r="AM124" s="1024"/>
      <c r="AN124" s="1024"/>
      <c r="AO124" s="1025"/>
      <c r="AP124" s="1027" t="s">
        <v>394</v>
      </c>
      <c r="AQ124" s="1028"/>
      <c r="AR124" s="1028"/>
      <c r="AS124" s="1028"/>
      <c r="AT124" s="1029"/>
      <c r="AU124" s="1124" t="s">
        <v>491</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48.8</v>
      </c>
      <c r="BR124" s="1092"/>
      <c r="BS124" s="1092"/>
      <c r="BT124" s="1092"/>
      <c r="BU124" s="1092"/>
      <c r="BV124" s="1092">
        <v>28.9</v>
      </c>
      <c r="BW124" s="1092"/>
      <c r="BX124" s="1092"/>
      <c r="BY124" s="1092"/>
      <c r="BZ124" s="1092"/>
      <c r="CA124" s="1092">
        <v>8.1999999999999993</v>
      </c>
      <c r="CB124" s="1092"/>
      <c r="CC124" s="1092"/>
      <c r="CD124" s="1092"/>
      <c r="CE124" s="1092"/>
      <c r="CF124" s="1093"/>
      <c r="CG124" s="1094"/>
      <c r="CH124" s="1094"/>
      <c r="CI124" s="1094"/>
      <c r="CJ124" s="1095"/>
      <c r="CK124" s="1077"/>
      <c r="CL124" s="1077"/>
      <c r="CM124" s="1077"/>
      <c r="CN124" s="1077"/>
      <c r="CO124" s="1078"/>
      <c r="CP124" s="1084" t="s">
        <v>492</v>
      </c>
      <c r="CQ124" s="1085"/>
      <c r="CR124" s="1085"/>
      <c r="CS124" s="1085"/>
      <c r="CT124" s="1085"/>
      <c r="CU124" s="1085"/>
      <c r="CV124" s="1085"/>
      <c r="CW124" s="1085"/>
      <c r="CX124" s="1085"/>
      <c r="CY124" s="1085"/>
      <c r="CZ124" s="1085"/>
      <c r="DA124" s="1085"/>
      <c r="DB124" s="1085"/>
      <c r="DC124" s="1085"/>
      <c r="DD124" s="1085"/>
      <c r="DE124" s="1085"/>
      <c r="DF124" s="1086"/>
      <c r="DG124" s="1069">
        <v>8062442</v>
      </c>
      <c r="DH124" s="1051"/>
      <c r="DI124" s="1051"/>
      <c r="DJ124" s="1051"/>
      <c r="DK124" s="1052"/>
      <c r="DL124" s="1050" t="s">
        <v>467</v>
      </c>
      <c r="DM124" s="1051"/>
      <c r="DN124" s="1051"/>
      <c r="DO124" s="1051"/>
      <c r="DP124" s="1052"/>
      <c r="DQ124" s="1050" t="s">
        <v>182</v>
      </c>
      <c r="DR124" s="1051"/>
      <c r="DS124" s="1051"/>
      <c r="DT124" s="1051"/>
      <c r="DU124" s="1052"/>
      <c r="DV124" s="1053" t="s">
        <v>447</v>
      </c>
      <c r="DW124" s="1054"/>
      <c r="DX124" s="1054"/>
      <c r="DY124" s="1054"/>
      <c r="DZ124" s="1055"/>
    </row>
    <row r="125" spans="1:130" s="226" customFormat="1" ht="26.25" customHeight="1" x14ac:dyDescent="0.2">
      <c r="A125" s="1122"/>
      <c r="B125" s="1014"/>
      <c r="C125" s="987" t="s">
        <v>475</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447</v>
      </c>
      <c r="AB125" s="1024"/>
      <c r="AC125" s="1024"/>
      <c r="AD125" s="1024"/>
      <c r="AE125" s="1025"/>
      <c r="AF125" s="1026" t="s">
        <v>458</v>
      </c>
      <c r="AG125" s="1024"/>
      <c r="AH125" s="1024"/>
      <c r="AI125" s="1024"/>
      <c r="AJ125" s="1025"/>
      <c r="AK125" s="1026" t="s">
        <v>448</v>
      </c>
      <c r="AL125" s="1024"/>
      <c r="AM125" s="1024"/>
      <c r="AN125" s="1024"/>
      <c r="AO125" s="1025"/>
      <c r="AP125" s="1027" t="s">
        <v>448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493</v>
      </c>
      <c r="CL125" s="1072"/>
      <c r="CM125" s="1072"/>
      <c r="CN125" s="1072"/>
      <c r="CO125" s="1073"/>
      <c r="CP125" s="994" t="s">
        <v>494</v>
      </c>
      <c r="CQ125" s="962"/>
      <c r="CR125" s="962"/>
      <c r="CS125" s="962"/>
      <c r="CT125" s="962"/>
      <c r="CU125" s="962"/>
      <c r="CV125" s="962"/>
      <c r="CW125" s="962"/>
      <c r="CX125" s="962"/>
      <c r="CY125" s="962"/>
      <c r="CZ125" s="962"/>
      <c r="DA125" s="962"/>
      <c r="DB125" s="962"/>
      <c r="DC125" s="962"/>
      <c r="DD125" s="962"/>
      <c r="DE125" s="962"/>
      <c r="DF125" s="963"/>
      <c r="DG125" s="995" t="s">
        <v>440</v>
      </c>
      <c r="DH125" s="996"/>
      <c r="DI125" s="996"/>
      <c r="DJ125" s="996"/>
      <c r="DK125" s="996"/>
      <c r="DL125" s="996" t="s">
        <v>449</v>
      </c>
      <c r="DM125" s="996"/>
      <c r="DN125" s="996"/>
      <c r="DO125" s="996"/>
      <c r="DP125" s="996"/>
      <c r="DQ125" s="996" t="s">
        <v>449</v>
      </c>
      <c r="DR125" s="996"/>
      <c r="DS125" s="996"/>
      <c r="DT125" s="996"/>
      <c r="DU125" s="996"/>
      <c r="DV125" s="997" t="s">
        <v>476</v>
      </c>
      <c r="DW125" s="997"/>
      <c r="DX125" s="997"/>
      <c r="DY125" s="997"/>
      <c r="DZ125" s="998"/>
    </row>
    <row r="126" spans="1:130" s="226" customFormat="1" ht="26.25" customHeight="1" thickBot="1" x14ac:dyDescent="0.25">
      <c r="A126" s="1122"/>
      <c r="B126" s="1014"/>
      <c r="C126" s="987" t="s">
        <v>478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2528</v>
      </c>
      <c r="AB126" s="1024"/>
      <c r="AC126" s="1024"/>
      <c r="AD126" s="1024"/>
      <c r="AE126" s="1025"/>
      <c r="AF126" s="1026">
        <v>332982</v>
      </c>
      <c r="AG126" s="1024"/>
      <c r="AH126" s="1024"/>
      <c r="AI126" s="1024"/>
      <c r="AJ126" s="1025"/>
      <c r="AK126" s="1026">
        <v>95369</v>
      </c>
      <c r="AL126" s="1024"/>
      <c r="AM126" s="1024"/>
      <c r="AN126" s="1024"/>
      <c r="AO126" s="1025"/>
      <c r="AP126" s="1027">
        <v>0.6</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495</v>
      </c>
      <c r="CQ126" s="988"/>
      <c r="CR126" s="988"/>
      <c r="CS126" s="988"/>
      <c r="CT126" s="988"/>
      <c r="CU126" s="988"/>
      <c r="CV126" s="988"/>
      <c r="CW126" s="988"/>
      <c r="CX126" s="988"/>
      <c r="CY126" s="988"/>
      <c r="CZ126" s="988"/>
      <c r="DA126" s="988"/>
      <c r="DB126" s="988"/>
      <c r="DC126" s="988"/>
      <c r="DD126" s="988"/>
      <c r="DE126" s="988"/>
      <c r="DF126" s="989"/>
      <c r="DG126" s="990" t="s">
        <v>467</v>
      </c>
      <c r="DH126" s="991"/>
      <c r="DI126" s="991"/>
      <c r="DJ126" s="991"/>
      <c r="DK126" s="991"/>
      <c r="DL126" s="991" t="s">
        <v>394</v>
      </c>
      <c r="DM126" s="991"/>
      <c r="DN126" s="991"/>
      <c r="DO126" s="991"/>
      <c r="DP126" s="991"/>
      <c r="DQ126" s="991" t="s">
        <v>447</v>
      </c>
      <c r="DR126" s="991"/>
      <c r="DS126" s="991"/>
      <c r="DT126" s="991"/>
      <c r="DU126" s="991"/>
      <c r="DV126" s="992" t="s">
        <v>476</v>
      </c>
      <c r="DW126" s="992"/>
      <c r="DX126" s="992"/>
      <c r="DY126" s="992"/>
      <c r="DZ126" s="993"/>
    </row>
    <row r="127" spans="1:130" s="226" customFormat="1" ht="26.25" customHeight="1" x14ac:dyDescent="0.2">
      <c r="A127" s="1123"/>
      <c r="B127" s="1016"/>
      <c r="C127" s="1038" t="s">
        <v>496</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182</v>
      </c>
      <c r="AB127" s="1024"/>
      <c r="AC127" s="1024"/>
      <c r="AD127" s="1024"/>
      <c r="AE127" s="1025"/>
      <c r="AF127" s="1026" t="s">
        <v>447</v>
      </c>
      <c r="AG127" s="1024"/>
      <c r="AH127" s="1024"/>
      <c r="AI127" s="1024"/>
      <c r="AJ127" s="1025"/>
      <c r="AK127" s="1026" t="s">
        <v>458</v>
      </c>
      <c r="AL127" s="1024"/>
      <c r="AM127" s="1024"/>
      <c r="AN127" s="1024"/>
      <c r="AO127" s="1025"/>
      <c r="AP127" s="1027" t="s">
        <v>447</v>
      </c>
      <c r="AQ127" s="1028"/>
      <c r="AR127" s="1028"/>
      <c r="AS127" s="1028"/>
      <c r="AT127" s="1029"/>
      <c r="AU127" s="228"/>
      <c r="AV127" s="228"/>
      <c r="AW127" s="228"/>
      <c r="AX127" s="1096" t="s">
        <v>497</v>
      </c>
      <c r="AY127" s="1097"/>
      <c r="AZ127" s="1097"/>
      <c r="BA127" s="1097"/>
      <c r="BB127" s="1097"/>
      <c r="BC127" s="1097"/>
      <c r="BD127" s="1097"/>
      <c r="BE127" s="1098"/>
      <c r="BF127" s="1099" t="s">
        <v>498</v>
      </c>
      <c r="BG127" s="1097"/>
      <c r="BH127" s="1097"/>
      <c r="BI127" s="1097"/>
      <c r="BJ127" s="1097"/>
      <c r="BK127" s="1097"/>
      <c r="BL127" s="1098"/>
      <c r="BM127" s="1099" t="s">
        <v>499</v>
      </c>
      <c r="BN127" s="1097"/>
      <c r="BO127" s="1097"/>
      <c r="BP127" s="1097"/>
      <c r="BQ127" s="1097"/>
      <c r="BR127" s="1097"/>
      <c r="BS127" s="1098"/>
      <c r="BT127" s="1099" t="s">
        <v>500</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501</v>
      </c>
      <c r="CQ127" s="988"/>
      <c r="CR127" s="988"/>
      <c r="CS127" s="988"/>
      <c r="CT127" s="988"/>
      <c r="CU127" s="988"/>
      <c r="CV127" s="988"/>
      <c r="CW127" s="988"/>
      <c r="CX127" s="988"/>
      <c r="CY127" s="988"/>
      <c r="CZ127" s="988"/>
      <c r="DA127" s="988"/>
      <c r="DB127" s="988"/>
      <c r="DC127" s="988"/>
      <c r="DD127" s="988"/>
      <c r="DE127" s="988"/>
      <c r="DF127" s="989"/>
      <c r="DG127" s="990" t="s">
        <v>448</v>
      </c>
      <c r="DH127" s="991"/>
      <c r="DI127" s="991"/>
      <c r="DJ127" s="991"/>
      <c r="DK127" s="991"/>
      <c r="DL127" s="991" t="s">
        <v>447</v>
      </c>
      <c r="DM127" s="991"/>
      <c r="DN127" s="991"/>
      <c r="DO127" s="991"/>
      <c r="DP127" s="991"/>
      <c r="DQ127" s="991" t="s">
        <v>448</v>
      </c>
      <c r="DR127" s="991"/>
      <c r="DS127" s="991"/>
      <c r="DT127" s="991"/>
      <c r="DU127" s="991"/>
      <c r="DV127" s="992" t="s">
        <v>458</v>
      </c>
      <c r="DW127" s="992"/>
      <c r="DX127" s="992"/>
      <c r="DY127" s="992"/>
      <c r="DZ127" s="993"/>
    </row>
    <row r="128" spans="1:130" s="226" customFormat="1" ht="26.25" customHeight="1" thickBot="1" x14ac:dyDescent="0.25">
      <c r="A128" s="1106" t="s">
        <v>502</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503</v>
      </c>
      <c r="X128" s="1108"/>
      <c r="Y128" s="1108"/>
      <c r="Z128" s="1109"/>
      <c r="AA128" s="1110">
        <v>386559</v>
      </c>
      <c r="AB128" s="1111"/>
      <c r="AC128" s="1111"/>
      <c r="AD128" s="1111"/>
      <c r="AE128" s="1112"/>
      <c r="AF128" s="1113">
        <v>472116</v>
      </c>
      <c r="AG128" s="1111"/>
      <c r="AH128" s="1111"/>
      <c r="AI128" s="1111"/>
      <c r="AJ128" s="1112"/>
      <c r="AK128" s="1113">
        <v>541595</v>
      </c>
      <c r="AL128" s="1111"/>
      <c r="AM128" s="1111"/>
      <c r="AN128" s="1111"/>
      <c r="AO128" s="1112"/>
      <c r="AP128" s="1114"/>
      <c r="AQ128" s="1115"/>
      <c r="AR128" s="1115"/>
      <c r="AS128" s="1115"/>
      <c r="AT128" s="1116"/>
      <c r="AU128" s="228"/>
      <c r="AV128" s="228"/>
      <c r="AW128" s="228"/>
      <c r="AX128" s="961" t="s">
        <v>504</v>
      </c>
      <c r="AY128" s="962"/>
      <c r="AZ128" s="962"/>
      <c r="BA128" s="962"/>
      <c r="BB128" s="962"/>
      <c r="BC128" s="962"/>
      <c r="BD128" s="962"/>
      <c r="BE128" s="963"/>
      <c r="BF128" s="1117" t="s">
        <v>458</v>
      </c>
      <c r="BG128" s="1118"/>
      <c r="BH128" s="1118"/>
      <c r="BI128" s="1118"/>
      <c r="BJ128" s="1118"/>
      <c r="BK128" s="1118"/>
      <c r="BL128" s="1119"/>
      <c r="BM128" s="1117">
        <v>12.62</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505</v>
      </c>
      <c r="CQ128" s="791"/>
      <c r="CR128" s="791"/>
      <c r="CS128" s="791"/>
      <c r="CT128" s="791"/>
      <c r="CU128" s="791"/>
      <c r="CV128" s="791"/>
      <c r="CW128" s="791"/>
      <c r="CX128" s="791"/>
      <c r="CY128" s="791"/>
      <c r="CZ128" s="791"/>
      <c r="DA128" s="791"/>
      <c r="DB128" s="791"/>
      <c r="DC128" s="791"/>
      <c r="DD128" s="791"/>
      <c r="DE128" s="791"/>
      <c r="DF128" s="1101"/>
      <c r="DG128" s="1102" t="s">
        <v>448</v>
      </c>
      <c r="DH128" s="1103"/>
      <c r="DI128" s="1103"/>
      <c r="DJ128" s="1103"/>
      <c r="DK128" s="1103"/>
      <c r="DL128" s="1103" t="s">
        <v>474</v>
      </c>
      <c r="DM128" s="1103"/>
      <c r="DN128" s="1103"/>
      <c r="DO128" s="1103"/>
      <c r="DP128" s="1103"/>
      <c r="DQ128" s="1103" t="s">
        <v>447</v>
      </c>
      <c r="DR128" s="1103"/>
      <c r="DS128" s="1103"/>
      <c r="DT128" s="1103"/>
      <c r="DU128" s="1103"/>
      <c r="DV128" s="1104" t="s">
        <v>476</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506</v>
      </c>
      <c r="X129" s="1136"/>
      <c r="Y129" s="1136"/>
      <c r="Z129" s="1137"/>
      <c r="AA129" s="1023">
        <v>16296269</v>
      </c>
      <c r="AB129" s="1024"/>
      <c r="AC129" s="1024"/>
      <c r="AD129" s="1024"/>
      <c r="AE129" s="1025"/>
      <c r="AF129" s="1026">
        <v>16618470</v>
      </c>
      <c r="AG129" s="1024"/>
      <c r="AH129" s="1024"/>
      <c r="AI129" s="1024"/>
      <c r="AJ129" s="1025"/>
      <c r="AK129" s="1026">
        <v>17534365</v>
      </c>
      <c r="AL129" s="1024"/>
      <c r="AM129" s="1024"/>
      <c r="AN129" s="1024"/>
      <c r="AO129" s="1025"/>
      <c r="AP129" s="1138"/>
      <c r="AQ129" s="1139"/>
      <c r="AR129" s="1139"/>
      <c r="AS129" s="1139"/>
      <c r="AT129" s="1140"/>
      <c r="AU129" s="229"/>
      <c r="AV129" s="229"/>
      <c r="AW129" s="229"/>
      <c r="AX129" s="1130" t="s">
        <v>507</v>
      </c>
      <c r="AY129" s="988"/>
      <c r="AZ129" s="988"/>
      <c r="BA129" s="988"/>
      <c r="BB129" s="988"/>
      <c r="BC129" s="988"/>
      <c r="BD129" s="988"/>
      <c r="BE129" s="989"/>
      <c r="BF129" s="1131" t="s">
        <v>448</v>
      </c>
      <c r="BG129" s="1132"/>
      <c r="BH129" s="1132"/>
      <c r="BI129" s="1132"/>
      <c r="BJ129" s="1132"/>
      <c r="BK129" s="1132"/>
      <c r="BL129" s="1133"/>
      <c r="BM129" s="1131">
        <v>17.62</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508</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509</v>
      </c>
      <c r="X130" s="1136"/>
      <c r="Y130" s="1136"/>
      <c r="Z130" s="1137"/>
      <c r="AA130" s="1023">
        <v>1980611</v>
      </c>
      <c r="AB130" s="1024"/>
      <c r="AC130" s="1024"/>
      <c r="AD130" s="1024"/>
      <c r="AE130" s="1025"/>
      <c r="AF130" s="1026">
        <v>1975936</v>
      </c>
      <c r="AG130" s="1024"/>
      <c r="AH130" s="1024"/>
      <c r="AI130" s="1024"/>
      <c r="AJ130" s="1025"/>
      <c r="AK130" s="1026">
        <v>1989472</v>
      </c>
      <c r="AL130" s="1024"/>
      <c r="AM130" s="1024"/>
      <c r="AN130" s="1024"/>
      <c r="AO130" s="1025"/>
      <c r="AP130" s="1138"/>
      <c r="AQ130" s="1139"/>
      <c r="AR130" s="1139"/>
      <c r="AS130" s="1139"/>
      <c r="AT130" s="1140"/>
      <c r="AU130" s="229"/>
      <c r="AV130" s="229"/>
      <c r="AW130" s="229"/>
      <c r="AX130" s="1130" t="s">
        <v>510</v>
      </c>
      <c r="AY130" s="988"/>
      <c r="AZ130" s="988"/>
      <c r="BA130" s="988"/>
      <c r="BB130" s="988"/>
      <c r="BC130" s="988"/>
      <c r="BD130" s="988"/>
      <c r="BE130" s="989"/>
      <c r="BF130" s="1166">
        <v>4.7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511</v>
      </c>
      <c r="X131" s="1173"/>
      <c r="Y131" s="1173"/>
      <c r="Z131" s="1174"/>
      <c r="AA131" s="1069">
        <v>14315658</v>
      </c>
      <c r="AB131" s="1051"/>
      <c r="AC131" s="1051"/>
      <c r="AD131" s="1051"/>
      <c r="AE131" s="1052"/>
      <c r="AF131" s="1050">
        <v>14642534</v>
      </c>
      <c r="AG131" s="1051"/>
      <c r="AH131" s="1051"/>
      <c r="AI131" s="1051"/>
      <c r="AJ131" s="1052"/>
      <c r="AK131" s="1050">
        <v>15544893</v>
      </c>
      <c r="AL131" s="1051"/>
      <c r="AM131" s="1051"/>
      <c r="AN131" s="1051"/>
      <c r="AO131" s="1052"/>
      <c r="AP131" s="1175"/>
      <c r="AQ131" s="1176"/>
      <c r="AR131" s="1176"/>
      <c r="AS131" s="1176"/>
      <c r="AT131" s="1177"/>
      <c r="AU131" s="229"/>
      <c r="AV131" s="229"/>
      <c r="AW131" s="229"/>
      <c r="AX131" s="1148" t="s">
        <v>512</v>
      </c>
      <c r="AY131" s="791"/>
      <c r="AZ131" s="791"/>
      <c r="BA131" s="791"/>
      <c r="BB131" s="791"/>
      <c r="BC131" s="791"/>
      <c r="BD131" s="791"/>
      <c r="BE131" s="1101"/>
      <c r="BF131" s="1149">
        <v>8.1999999999999993</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513</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514</v>
      </c>
      <c r="W132" s="1159"/>
      <c r="X132" s="1159"/>
      <c r="Y132" s="1159"/>
      <c r="Z132" s="1160"/>
      <c r="AA132" s="1161">
        <v>5.9811571360000002</v>
      </c>
      <c r="AB132" s="1162"/>
      <c r="AC132" s="1162"/>
      <c r="AD132" s="1162"/>
      <c r="AE132" s="1163"/>
      <c r="AF132" s="1164">
        <v>4.6509299549999996</v>
      </c>
      <c r="AG132" s="1162"/>
      <c r="AH132" s="1162"/>
      <c r="AI132" s="1162"/>
      <c r="AJ132" s="1163"/>
      <c r="AK132" s="1164">
        <v>3.6528331199999999</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515</v>
      </c>
      <c r="W133" s="1142"/>
      <c r="X133" s="1142"/>
      <c r="Y133" s="1142"/>
      <c r="Z133" s="1143"/>
      <c r="AA133" s="1144">
        <v>7.5</v>
      </c>
      <c r="AB133" s="1145"/>
      <c r="AC133" s="1145"/>
      <c r="AD133" s="1145"/>
      <c r="AE133" s="1146"/>
      <c r="AF133" s="1144">
        <v>5.7</v>
      </c>
      <c r="AG133" s="1145"/>
      <c r="AH133" s="1145"/>
      <c r="AI133" s="1145"/>
      <c r="AJ133" s="1146"/>
      <c r="AK133" s="1144">
        <v>4.7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Fz1EBQw2GQrG/cJzU5TRfSbvbSGW7ARVPRopsN8/TAgP2bqqyMPETiJTmEjQoFF8W47h7MPoMe+NwYt8iZ2xg==" saltValue="He3xYB2Jf0XTH0lyr79K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664062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AxcYPl4oV/aJJZ3AYz3l1+E3RIEwm+Gmg/6dNQJT9ULpZIEMdOsDrvNkbuLLPm3aaRtG8kiPmhMHx7bf1Jamvw==" saltValue="Y7YcFGEwim3UAyMOMv0TV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1/ppmFenquWhnBeRB+6eODXGJUXRD3JV9dSK/X+68ApwpDzgZ9/sEOxnbaoJZXnpw5CifC84Z7Q7vwqCU9AMw==" saltValue="i95kFDB11SyiNtvgjkc0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33203125" style="264" customWidth="1"/>
    <col min="46" max="46" width="3" style="262" customWidth="1"/>
    <col min="47" max="47" width="19.33203125" style="257" hidden="1" customWidth="1"/>
    <col min="48" max="52" width="12.5546875" style="257" hidden="1" customWidth="1"/>
    <col min="53" max="16384" width="8.554687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519</v>
      </c>
      <c r="AP7" s="268"/>
      <c r="AQ7" s="269" t="s">
        <v>520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521</v>
      </c>
      <c r="AQ8" s="275" t="s">
        <v>522</v>
      </c>
      <c r="AR8" s="276" t="s">
        <v>523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524</v>
      </c>
      <c r="AL9" s="1182"/>
      <c r="AM9" s="1182"/>
      <c r="AN9" s="1183"/>
      <c r="AO9" s="277">
        <v>5992475</v>
      </c>
      <c r="AP9" s="277">
        <v>70963</v>
      </c>
      <c r="AQ9" s="278">
        <v>65025</v>
      </c>
      <c r="AR9" s="279">
        <v>9.1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525</v>
      </c>
      <c r="AL10" s="1182"/>
      <c r="AM10" s="1182"/>
      <c r="AN10" s="1183"/>
      <c r="AO10" s="280">
        <v>142553</v>
      </c>
      <c r="AP10" s="280">
        <v>1688</v>
      </c>
      <c r="AQ10" s="281">
        <v>6119</v>
      </c>
      <c r="AR10" s="282">
        <v>-72.400000000000006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526</v>
      </c>
      <c r="AL11" s="1182"/>
      <c r="AM11" s="1182"/>
      <c r="AN11" s="1183"/>
      <c r="AO11" s="280">
        <v>52541</v>
      </c>
      <c r="AP11" s="280">
        <v>622</v>
      </c>
      <c r="AQ11" s="281">
        <v>1220</v>
      </c>
      <c r="AR11" s="282">
        <v>-49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527</v>
      </c>
      <c r="AL12" s="1182"/>
      <c r="AM12" s="1182"/>
      <c r="AN12" s="1183"/>
      <c r="AO12" s="280" t="s">
        <v>528</v>
      </c>
      <c r="AP12" s="280" t="s">
        <v>528</v>
      </c>
      <c r="AQ12" s="281">
        <v>12</v>
      </c>
      <c r="AR12" s="282" t="s">
        <v>528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529</v>
      </c>
      <c r="AL13" s="1182"/>
      <c r="AM13" s="1182"/>
      <c r="AN13" s="1183"/>
      <c r="AO13" s="280">
        <v>258923</v>
      </c>
      <c r="AP13" s="280">
        <v>3066</v>
      </c>
      <c r="AQ13" s="281">
        <v>2792</v>
      </c>
      <c r="AR13" s="282">
        <v>9.8000000000000007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530</v>
      </c>
      <c r="AL14" s="1182"/>
      <c r="AM14" s="1182"/>
      <c r="AN14" s="1183"/>
      <c r="AO14" s="280">
        <v>72979</v>
      </c>
      <c r="AP14" s="280">
        <v>864</v>
      </c>
      <c r="AQ14" s="281">
        <v>1408</v>
      </c>
      <c r="AR14" s="282">
        <v>-38.6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531</v>
      </c>
      <c r="AL15" s="1185"/>
      <c r="AM15" s="1185"/>
      <c r="AN15" s="1186"/>
      <c r="AO15" s="280">
        <v>-479842</v>
      </c>
      <c r="AP15" s="280">
        <v>-5682</v>
      </c>
      <c r="AQ15" s="281">
        <v>-3962</v>
      </c>
      <c r="AR15" s="282">
        <v>43.4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6039629</v>
      </c>
      <c r="AP16" s="280">
        <v>71521</v>
      </c>
      <c r="AQ16" s="281">
        <v>72615</v>
      </c>
      <c r="AR16" s="282">
        <v>-1.5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533</v>
      </c>
      <c r="AP20" s="289" t="s">
        <v>534</v>
      </c>
      <c r="AQ20" s="290" t="s">
        <v>535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536</v>
      </c>
      <c r="AL21" s="1188"/>
      <c r="AM21" s="1188"/>
      <c r="AN21" s="1189"/>
      <c r="AO21" s="293">
        <v>7.02</v>
      </c>
      <c r="AP21" s="294">
        <v>6.51</v>
      </c>
      <c r="AQ21" s="295">
        <v>0.51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537</v>
      </c>
      <c r="AL22" s="1188"/>
      <c r="AM22" s="1188"/>
      <c r="AN22" s="1189"/>
      <c r="AO22" s="298">
        <v>100.8</v>
      </c>
      <c r="AP22" s="299">
        <v>98.4</v>
      </c>
      <c r="AQ22" s="300">
        <v>2.4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538</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539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519</v>
      </c>
      <c r="AP30" s="268"/>
      <c r="AQ30" s="269" t="s">
        <v>520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521</v>
      </c>
      <c r="AQ31" s="275" t="s">
        <v>522</v>
      </c>
      <c r="AR31" s="276" t="s">
        <v>523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541</v>
      </c>
      <c r="AL32" s="1196"/>
      <c r="AM32" s="1196"/>
      <c r="AN32" s="1197"/>
      <c r="AO32" s="308">
        <v>2001219</v>
      </c>
      <c r="AP32" s="308">
        <v>23698</v>
      </c>
      <c r="AQ32" s="309">
        <v>34910</v>
      </c>
      <c r="AR32" s="310">
        <v>-32.1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542</v>
      </c>
      <c r="AL33" s="1196"/>
      <c r="AM33" s="1196"/>
      <c r="AN33" s="1197"/>
      <c r="AO33" s="308" t="s">
        <v>528</v>
      </c>
      <c r="AP33" s="308" t="s">
        <v>528</v>
      </c>
      <c r="AQ33" s="309" t="s">
        <v>528</v>
      </c>
      <c r="AR33" s="310" t="s">
        <v>528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543</v>
      </c>
      <c r="AL34" s="1196"/>
      <c r="AM34" s="1196"/>
      <c r="AN34" s="1197"/>
      <c r="AO34" s="308" t="s">
        <v>528</v>
      </c>
      <c r="AP34" s="308" t="s">
        <v>528</v>
      </c>
      <c r="AQ34" s="309">
        <v>4</v>
      </c>
      <c r="AR34" s="310" t="s">
        <v>528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544</v>
      </c>
      <c r="AL35" s="1196"/>
      <c r="AM35" s="1196"/>
      <c r="AN35" s="1197"/>
      <c r="AO35" s="308">
        <v>826937</v>
      </c>
      <c r="AP35" s="308">
        <v>9793</v>
      </c>
      <c r="AQ35" s="309">
        <v>8517</v>
      </c>
      <c r="AR35" s="310">
        <v>15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545</v>
      </c>
      <c r="AL36" s="1196"/>
      <c r="AM36" s="1196"/>
      <c r="AN36" s="1197"/>
      <c r="AO36" s="308">
        <v>175371</v>
      </c>
      <c r="AP36" s="308">
        <v>2077</v>
      </c>
      <c r="AQ36" s="309">
        <v>1600</v>
      </c>
      <c r="AR36" s="310">
        <v>29.8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546</v>
      </c>
      <c r="AL37" s="1196"/>
      <c r="AM37" s="1196"/>
      <c r="AN37" s="1197"/>
      <c r="AO37" s="308">
        <v>95369</v>
      </c>
      <c r="AP37" s="308">
        <v>1129</v>
      </c>
      <c r="AQ37" s="309">
        <v>1669</v>
      </c>
      <c r="AR37" s="310">
        <v>-32.4</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547</v>
      </c>
      <c r="AL38" s="1199"/>
      <c r="AM38" s="1199"/>
      <c r="AN38" s="1200"/>
      <c r="AO38" s="311" t="s">
        <v>528</v>
      </c>
      <c r="AP38" s="311" t="s">
        <v>528</v>
      </c>
      <c r="AQ38" s="312">
        <v>1</v>
      </c>
      <c r="AR38" s="300" t="s">
        <v>528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548</v>
      </c>
      <c r="AL39" s="1199"/>
      <c r="AM39" s="1199"/>
      <c r="AN39" s="1200"/>
      <c r="AO39" s="308">
        <v>-541595</v>
      </c>
      <c r="AP39" s="308">
        <v>-6414</v>
      </c>
      <c r="AQ39" s="309">
        <v>-6461</v>
      </c>
      <c r="AR39" s="310">
        <v>-0.7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549</v>
      </c>
      <c r="AL40" s="1196"/>
      <c r="AM40" s="1196"/>
      <c r="AN40" s="1197"/>
      <c r="AO40" s="308">
        <v>-1989472</v>
      </c>
      <c r="AP40" s="308">
        <v>-23559</v>
      </c>
      <c r="AQ40" s="309">
        <v>-28321</v>
      </c>
      <c r="AR40" s="310">
        <v>-16.8</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300</v>
      </c>
      <c r="AL41" s="1202"/>
      <c r="AM41" s="1202"/>
      <c r="AN41" s="1203"/>
      <c r="AO41" s="308">
        <v>567829</v>
      </c>
      <c r="AP41" s="308">
        <v>6724</v>
      </c>
      <c r="AQ41" s="309">
        <v>11918</v>
      </c>
      <c r="AR41" s="310">
        <v>-43.6</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519</v>
      </c>
      <c r="AN49" s="1192" t="s">
        <v>553</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554</v>
      </c>
      <c r="AO50" s="325" t="s">
        <v>555</v>
      </c>
      <c r="AP50" s="326" t="s">
        <v>556</v>
      </c>
      <c r="AQ50" s="327" t="s">
        <v>557</v>
      </c>
      <c r="AR50" s="328" t="s">
        <v>558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559</v>
      </c>
      <c r="AL51" s="321"/>
      <c r="AM51" s="329">
        <v>5934715</v>
      </c>
      <c r="AN51" s="330">
        <v>69768</v>
      </c>
      <c r="AO51" s="331">
        <v>36.4</v>
      </c>
      <c r="AP51" s="332">
        <v>54110</v>
      </c>
      <c r="AQ51" s="333">
        <v>-5.6</v>
      </c>
      <c r="AR51" s="334">
        <v>42</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560</v>
      </c>
      <c r="AM52" s="337">
        <v>2525031</v>
      </c>
      <c r="AN52" s="338">
        <v>29684</v>
      </c>
      <c r="AO52" s="339">
        <v>15.6</v>
      </c>
      <c r="AP52" s="340">
        <v>30620</v>
      </c>
      <c r="AQ52" s="341">
        <v>-6.6</v>
      </c>
      <c r="AR52" s="342">
        <v>22.2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561</v>
      </c>
      <c r="AL53" s="321"/>
      <c r="AM53" s="329">
        <v>4291140</v>
      </c>
      <c r="AN53" s="330">
        <v>50413</v>
      </c>
      <c r="AO53" s="331">
        <v>-27.7</v>
      </c>
      <c r="AP53" s="332">
        <v>54684</v>
      </c>
      <c r="AQ53" s="333">
        <v>1.1000000000000001</v>
      </c>
      <c r="AR53" s="334">
        <v>-28.8</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560</v>
      </c>
      <c r="AM54" s="337">
        <v>1276969</v>
      </c>
      <c r="AN54" s="338">
        <v>15002</v>
      </c>
      <c r="AO54" s="339">
        <v>-49.5</v>
      </c>
      <c r="AP54" s="340">
        <v>32829</v>
      </c>
      <c r="AQ54" s="341">
        <v>7.2</v>
      </c>
      <c r="AR54" s="342">
        <v>-56.7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562</v>
      </c>
      <c r="AL55" s="321"/>
      <c r="AM55" s="329">
        <v>3850380</v>
      </c>
      <c r="AN55" s="330">
        <v>45141</v>
      </c>
      <c r="AO55" s="331">
        <v>-10.5</v>
      </c>
      <c r="AP55" s="332">
        <v>62383</v>
      </c>
      <c r="AQ55" s="333">
        <v>14.1</v>
      </c>
      <c r="AR55" s="334">
        <v>-24.6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560</v>
      </c>
      <c r="AM56" s="337">
        <v>952955</v>
      </c>
      <c r="AN56" s="338">
        <v>11172</v>
      </c>
      <c r="AO56" s="339">
        <v>-25.5</v>
      </c>
      <c r="AP56" s="340">
        <v>35325</v>
      </c>
      <c r="AQ56" s="341">
        <v>7.6</v>
      </c>
      <c r="AR56" s="342">
        <v>-33.1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563</v>
      </c>
      <c r="AL57" s="321"/>
      <c r="AM57" s="329">
        <v>2419010</v>
      </c>
      <c r="AN57" s="330">
        <v>28497</v>
      </c>
      <c r="AO57" s="331">
        <v>-36.9</v>
      </c>
      <c r="AP57" s="332">
        <v>63812</v>
      </c>
      <c r="AQ57" s="333">
        <v>2.2999999999999998</v>
      </c>
      <c r="AR57" s="334">
        <v>-39.200000000000003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560</v>
      </c>
      <c r="AM58" s="337">
        <v>903515</v>
      </c>
      <c r="AN58" s="338">
        <v>10644</v>
      </c>
      <c r="AO58" s="339">
        <v>-4.7</v>
      </c>
      <c r="AP58" s="340">
        <v>33848</v>
      </c>
      <c r="AQ58" s="341">
        <v>-4.2</v>
      </c>
      <c r="AR58" s="342">
        <v>-0.5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564</v>
      </c>
      <c r="AL59" s="321"/>
      <c r="AM59" s="329">
        <v>2011469</v>
      </c>
      <c r="AN59" s="330">
        <v>23820</v>
      </c>
      <c r="AO59" s="331">
        <v>-16.399999999999999</v>
      </c>
      <c r="AP59" s="332">
        <v>45945</v>
      </c>
      <c r="AQ59" s="333">
        <v>-28</v>
      </c>
      <c r="AR59" s="334">
        <v>11.6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560</v>
      </c>
      <c r="AM60" s="337">
        <v>705265</v>
      </c>
      <c r="AN60" s="338">
        <v>8352</v>
      </c>
      <c r="AO60" s="339">
        <v>-21.5</v>
      </c>
      <c r="AP60" s="340">
        <v>25180</v>
      </c>
      <c r="AQ60" s="341">
        <v>-25.6</v>
      </c>
      <c r="AR60" s="342">
        <v>4.0999999999999996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565</v>
      </c>
      <c r="AL61" s="343"/>
      <c r="AM61" s="344">
        <v>3701343</v>
      </c>
      <c r="AN61" s="345">
        <v>43528</v>
      </c>
      <c r="AO61" s="346">
        <v>-11</v>
      </c>
      <c r="AP61" s="347">
        <v>56187</v>
      </c>
      <c r="AQ61" s="348">
        <v>-3.2</v>
      </c>
      <c r="AR61" s="334">
        <v>-7.8</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560</v>
      </c>
      <c r="AM62" s="337">
        <v>1272747</v>
      </c>
      <c r="AN62" s="338">
        <v>14971</v>
      </c>
      <c r="AO62" s="339">
        <v>-17.100000000000001</v>
      </c>
      <c r="AP62" s="340">
        <v>31560</v>
      </c>
      <c r="AQ62" s="341">
        <v>-4.3</v>
      </c>
      <c r="AR62" s="342">
        <v>-12.8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4vWPDT+T62zxD9/dAx75LRkMcFMf7DIoE//ZiMTyoK3GeBqnsGV7pbnOyHwRXxe9ybme0Y8fRkeFDWRmXw0ZtQ==" saltValue="szeBRkeFmSsjm1pY6+fZ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567</v>
      </c>
    </row>
    <row r="120" spans="125:125" ht="13.5" hidden="1" customHeight="1" x14ac:dyDescent="0.2"/>
    <row r="121" spans="125:125" ht="13.5" hidden="1" customHeight="1" x14ac:dyDescent="0.2">
      <c r="DU121" s="255"/>
    </row>
  </sheetData>
  <sheetProtection algorithmName="SHA-512" hashValue="nhXwTIsRVgRFRwaOzaMmLvqphMpp3v93h3Bd+HIUlERh4akriMESVClmv6DLpDMNwm0kdlZtIwXOvA5clHVo5w==" saltValue="3WNrLnIAmRcv9SveCD+4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568</v>
      </c>
    </row>
  </sheetData>
  <sheetProtection algorithmName="SHA-512" hashValue="KI9l/dhagHclaAnm032e7akpO5Na/TWcww43JtBI7N/ZunGRSq3xq6pU5Qt1wG60CM0ZV0Zm1zB/XxGjd9VHDg==" saltValue="kIQJlXpiORTV4jVR5n55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3320312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204" t="s">
        <v>3</v>
      </c>
      <c r="D47" s="1204"/>
      <c r="E47" s="1205"/>
      <c r="F47" s="11">
        <v>9.39</v>
      </c>
      <c r="G47" s="12">
        <v>9.7799999999999994</v>
      </c>
      <c r="H47" s="12">
        <v>12.61</v>
      </c>
      <c r="I47" s="12">
        <v>13.4</v>
      </c>
      <c r="J47" s="13">
        <v>17.920000000000002</v>
      </c>
    </row>
    <row r="48" spans="2:10" ht="57.75" customHeight="1" x14ac:dyDescent="0.2">
      <c r="B48" s="14"/>
      <c r="C48" s="1206" t="s">
        <v>4</v>
      </c>
      <c r="D48" s="1206"/>
      <c r="E48" s="1207"/>
      <c r="F48" s="15">
        <v>5.89</v>
      </c>
      <c r="G48" s="16">
        <v>5.1100000000000003</v>
      </c>
      <c r="H48" s="16">
        <v>5.24</v>
      </c>
      <c r="I48" s="16">
        <v>6.8</v>
      </c>
      <c r="J48" s="17">
        <v>17.100000000000001</v>
      </c>
    </row>
    <row r="49" spans="2:10" ht="57.75" customHeight="1" thickBot="1" x14ac:dyDescent="0.25">
      <c r="B49" s="18"/>
      <c r="C49" s="1208" t="s">
        <v>5</v>
      </c>
      <c r="D49" s="1208"/>
      <c r="E49" s="1209"/>
      <c r="F49" s="19">
        <v>3.37</v>
      </c>
      <c r="G49" s="20" t="s">
        <v>574</v>
      </c>
      <c r="H49" s="20">
        <v>3.02</v>
      </c>
      <c r="I49" s="20">
        <v>2.69</v>
      </c>
      <c r="J49" s="21">
        <v>15.88</v>
      </c>
    </row>
    <row r="50" spans="2:10" ht="13.2" x14ac:dyDescent="0.2"/>
  </sheetData>
  <sheetProtection algorithmName="SHA-512" hashValue="sBDUokP6JD43xzJVp899OiWaohSMWZawDHbOgEyxWzO59savYf1Z2iF8ynMBYfg68ohkR+yr1izptiTfjLeuXg==" saltValue="wgKzXZ0jsrSJJM0PqiaR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2023-03-24T02:11:18Z</cp:lastPrinted>
  <dcterms:created xsi:type="dcterms:W3CDTF">2023-02-20T04:54:50Z</dcterms:created>
  <dcterms:modified xsi:type="dcterms:W3CDTF">2023-10-05T02:44:53Z</dcterms:modified>
  <cp:category/>
</cp:coreProperties>
</file>