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23" i="12" l="1"/>
  <c r="AA9"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<sst xmlns="http://schemas.openxmlformats.org/spreadsheetml/2006/main" count="1182" uniqueCount="605">
  <si>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</si>
  <si>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</si>
  <si>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</si>
  <si>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</si>
  <si>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</si>
  <si>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</si>
  <si>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</si>
  <si>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</si>
  <si>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</si>
  <si>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</si>
  <si>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</si>
  <si>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</si>
  <si>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</si>
  <si>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</si>
  <si>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</si>
  <si>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</si>
  <si>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</si>
  <si>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</si>
  <si>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</si>
  <si>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</si>
  <si>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</si>
  <si>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</si>
  <si>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</si>
  <si>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</si>
  <si>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</si>
  <si>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</si>
  <si>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</si>
  <si>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</si>
  <si>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</si>
  <si>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</si>
  <si>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</si>
  <si>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</si>
  <si>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</si>
  <si>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</si>
  <si>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</si>
  <si>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</si>
  <si>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</si>
  <si>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</si>
  <si>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</si>
  <si>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</si>
  <si>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</si>
  <si>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</si>
  <si>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</si>
  <si>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</si>
  <si>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</si>
  <si>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</si>
  <si>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</si>
  <si>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</si>
  <si>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</si>
  <si>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</si>
  <si>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</si>
  <si>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</si>
  <si>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</si>
  <si>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</si>
  <si>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</si>
  <si>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</si>
  <si>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</si>
  <si>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</si>
  <si>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</si>
  <si>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</si>
  <si>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</si>
  <si>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</si>
  <si>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</si>
  <si>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</si>
  <si>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</si>
  <si>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</si>
  <si>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</si>
  <si>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</si>
  <si>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</si>
  <si>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</si>
  <si>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</si>
  <si>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</si>
  <si>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</si>
  <si>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</si>
  <si>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</si>
  <si>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</si>
  <si>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</si>
  <si>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</si>
  <si>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</si>
  <si>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</si>
  <si>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</si>
  <si>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</si>
  <si>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</si>
  <si>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</si>
  <si>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</si>
  <si>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</si>
  <si>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</si>
  <si>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</si>
  <si>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</si>
  <si>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</si>
  <si>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</si>
  <si>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</si>
  <si>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</si>
  <si>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</si>
  <si>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</si>
  <si>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</si>
  <si>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</si>
  <si>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</si>
  <si>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</si>
  <si>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</si>
  <si>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</si>
  <si>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</si>
  <si>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</si>
  <si>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</si>
  <si>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</si>
  <si>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</si>
  <si>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</si>
  <si>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</si>
  <si>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</si>
  <si>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</si>
  <si>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</si>
  <si>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</si>
  <si>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</si>
  <si>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</si>
  <si>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</si>
  <si>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</si>
  <si>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</si>
  <si>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</si>
  <si>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</si>
  <si>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</si>
  <si>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</si>
  <si>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</si>
  <si>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</si>
  <si>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</si>
  <si>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</si>
  <si>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</si>
  <si>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</si>
  <si>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</si>
  <si>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</si>
  <si>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</si>
  <si>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</si>
  <si>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</si>
  <si>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</si>
  <si>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</si>
  <si>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</si>
  <si>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</si>
  <si>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</si>
  <si>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</si>
  <si>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</si>
  <si>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</si>
  <si>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</si>
  <si>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</si>
  <si>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</si>
  <si>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</si>
  <si>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</si>
  <si>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</si>
  <si>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</si>
  <si>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</si>
  <si>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</si>
  <si>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</si>
  <si>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</si>
  <si>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</si>
  <si>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</si>
  <si>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</si>
  <si>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</si>
  <si>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</si>
  <si>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</si>
  <si>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</si>
  <si>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</si>
  <si>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</si>
  <si>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</si>
  <si>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</si>
  <si>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</si>
  <si>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</si>
  <si>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</si>
  <si>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</si>
  <si>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</si>
  <si>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</si>
  <si>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</si>
  <si>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</si>
  <si>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</si>
  <si>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</si>
  <si>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</si>
  <si>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</si>
  <si>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</si>
  <si>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</si>
  <si>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</si>
  <si>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</si>
  <si>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</si>
  <si>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</si>
  <si>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</si>
  <si>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</si>
  <si>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</si>
  <si>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</si>
  <si>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</si>
  <si>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</si>
  <si>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</si>
  <si>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</si>
  <si>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</si>
  <si>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</si>
  <si>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</si>
  <si>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</si>
  <si>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</si>
  <si>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</si>
  <si>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</si>
  <si>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</si>
  <si>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</si>
  <si>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</si>
  <si>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</si>
  <si>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</si>
  <si>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</si>
  <si>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</si>
  <si>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</si>
  <si>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</si>
  <si>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</si>
  <si>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</si>
  <si>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</si>
  <si>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</si>
  <si>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</si>
  <si>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</si>
  <si>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</si>
  <si>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</si>
  <si>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</si>
  <si>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</si>
  <si>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</si>
  <si>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</si>
  <si>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</si>
  <si>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神奈川県開成町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</si>
  <si>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</si>
  <si>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</si>
  <si>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</si>
  <si>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</si>
  <si>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</si>
  <si>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</si>
  <si>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</si>
  <si>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</si>
  <si>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</si>
  <si>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</si>
  <si>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</si>
  <si>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</si>
  <si>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</si>
  <si>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</si>
  <si>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</si>
  <si>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</si>
  <si>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</si>
  <si>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</si>
  <si>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</si>
  <si>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</si>
  <si>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</si>
  <si>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</si>
  <si>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</si>
  <si>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</si>
  <si>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</si>
  <si>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</si>
  <si>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</si>
  <si>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</si>
  <si>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</si>
  <si>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</si>
  <si>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</si>
  <si>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</si>
  <si>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</si>
  <si>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</si>
  <si>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</si>
  <si>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</si>
  <si>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</si>
  <si>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</si>
  <si>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</si>
  <si>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</si>
  <si>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</si>
  <si>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</si>
  <si>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</si>
  <si>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</si>
  <si>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</si>
  <si>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</si>
  <si>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</si>
  <si>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</si>
  <si>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</si>
  <si>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</si>
  <si>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</si>
  <si>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</si>
  <si>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</si>
  <si>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</si>
  <si>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</si>
  <si>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</si>
  <si>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</si>
  <si>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</si>
  <si>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</si>
  <si>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</si>
  <si>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</si>
  <si>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</si>
  <si>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</si>
  <si>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</si>
  <si>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</si>
  <si>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</si>
  <si>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</si>
  <si>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</si>
  <si>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</si>
  <si>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</si>
  <si>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</si>
  <si>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</si>
  <si>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</si>
  <si>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</si>
  <si>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</si>
  <si>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</si>
  <si>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</si>
  <si>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</si>
  <si>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</si>
  <si>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</si>
  <si>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</si>
  <si>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</si>
  <si>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</si>
  <si>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</si>
  <si>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</si>
  <si>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</si>
  <si>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</si>
  <si>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</si>
  <si>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</si>
  <si>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</si>
  <si>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</si>
  <si>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</si>
  <si>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</si>
  <si>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</si>
  <si>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</si>
  <si>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</si>
  <si>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</si>
  <si>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</si>
  <si>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</si>
  <si>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</si>
  <si>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</si>
  <si>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</si>
  <si>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</si>
  <si>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</si>
  <si>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</si>
  <si>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</si>
  <si>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</si>
  <si>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</si>
  <si>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</si>
  <si>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</si>
  <si>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</si>
  <si>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</si>
  <si>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</si>
  <si>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</si>
  <si>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</si>
  <si>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</si>
  <si>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</si>
  <si>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</si>
  <si>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</si>
  <si>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</si>
  <si>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</si>
  <si>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</si>
  <si>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</si>
  <si>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</si>
  <si>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</si>
  <si>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</si>
  <si>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</si>
  <si>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</si>
  <si>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</si>
  <si>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</si>
  <si>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</si>
  <si>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</si>
  <si>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</si>
  <si>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</si>
  <si>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</si>
  <si>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</si>
  <si>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</si>
  <si>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</si>
  <si>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</si>
  <si>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</si>
  <si>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</si>
  <si>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</si>
  <si>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</si>
  <si>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</si>
  <si>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</si>
  <si>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</si>
  <si>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</si>
  <si>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</si>
  <si>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</si>
  <si>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</si>
  <si>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</si>
  <si>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</si>
  <si>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</si>
  <si>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神奈川県開成町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</si>
  <si>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</si>
  <si>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</si>
  <si>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</si>
  <si>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</si>
  <si>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</si>
  <si>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</si>
  <si>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</si>
  <si>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</si>
  <si>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</si>
  <si>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</si>
  <si>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</si>
  <si>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</si>
  <si>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</si>
  <si>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</si>
  <si>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</si>
  <si>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</si>
  <si>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</si>
  <si>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</si>
  <si>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</si>
  <si>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</si>
  <si>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</si>
  <si>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駅前通り線周辺地区土地区画整理事業特別会計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</si>
  <si>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</si>
  <si>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</si>
  <si>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</si>
  <si>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</si>
  <si>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</si>
  <si>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</si>
  <si>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</si>
  <si>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</si>
  <si>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</si>
  <si>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</si>
  <si>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</si>
  <si>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</si>
  <si>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</si>
  <si>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</si>
  <si>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</si>
  <si>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</si>
  <si>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</si>
  <si>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</si>
  <si>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</si>
  <si>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</si>
  <si>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</si>
  <si>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</si>
  <si>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</si>
  <si>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</si>
  <si>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</si>
  <si>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</si>
  <si>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</si>
  <si>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</si>
  <si>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</si>
  <si>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</si>
  <si>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</si>
  <si>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</si>
  <si>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</si>
  <si>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</si>
  <si>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</si>
  <si>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</si>
  <si>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</si>
  <si>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</si>
  <si>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</si>
  <si>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</si>
  <si>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</si>
  <si>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</si>
  <si>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</si>
  <si>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</si>
  <si>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</si>
  <si>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</si>
  <si>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</si>
  <si>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</si>
  <si>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</si>
  <si>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</si>
  <si>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</si>
  <si>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</si>
  <si>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</si>
  <si>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</si>
  <si>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</si>
  <si>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</si>
  <si>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</si>
  <si>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</si>
  <si>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</si>
  <si>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</si>
  <si>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</si>
  <si>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</si>
  <si>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</si>
  <si>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</si>
  <si>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</si>
  <si>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</si>
  <si>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</si>
  <si>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</si>
  <si>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</si>
  <si>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</si>
  <si>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</si>
  <si>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</si>
  <si>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</si>
  <si>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</si>
  <si>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</si>
  <si>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</si>
  <si>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</si>
  <si>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</si>
  <si>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</si>
  <si>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</si>
  <si>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</si>
  <si>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</si>
  <si>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</si>
  <si>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</si>
  <si>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</si>
  <si>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</si>
  <si>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</si>
  <si>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</si>
  <si>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</si>
  <si>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</si>
  <si>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</si>
  <si>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</si>
  <si>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</si>
  <si>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</si>
  <si>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</si>
  <si>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</si>
  <si>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</si>
  <si>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</si>
  <si>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</si>
  <si>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</si>
  <si>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</si>
  <si>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</si>
  <si>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</si>
  <si>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</si>
  <si>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</si>
  <si>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</si>
  <si>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</si>
  <si>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</si>
  <si>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</si>
  <si>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</si>
  <si>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</si>
  <si>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</si>
  <si>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</si>
  <si>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</si>
  <si>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</si>
  <si>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</si>
  <si>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</si>
  <si>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</si>
  <si>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</si>
  <si>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</si>
  <si>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</si>
  <si>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</si>
  <si>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</si>
  <si>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</si>
  <si>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</si>
  <si>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</si>
  <si>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</si>
  <si>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</si>
  <si>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</si>
  <si>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</si>
  <si>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</si>
  <si>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</si>
  <si>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</si>
  <si>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</si>
  <si>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</si>
  <si>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</si>
  <si>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</si>
  <si>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</si>
  <si>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</si>
  <si>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</si>
  <si>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</si>
  <si>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</si>
  <si>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</si>
  <si>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</si>
  <si>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</si>
  <si>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</si>
  <si>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</si>
  <si>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</si>
  <si>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</si>
  <si>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</si>
  <si>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</si>
  <si>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</si>
  <si>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</si>
  <si>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</si>
  <si>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</si>
  <si>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</si>
  <si>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</si>
  <si>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</si>
  <si>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</si>
  <si>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</si>
  <si>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</si>
  <si>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</si>
  <si>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</si>
  <si>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下水道事業会計</t>
  </si>
  <si>
    <t>国民健康保険特別会計</t>
  </si>
  <si>
    <t>介護保険事業特別会計</t>
  </si>
  <si>
    <t>駅前通り線周辺地区土地区画整理事業特別会計</t>
  </si>
  <si>
    <t>給食事業特別会計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</si>
  <si>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</si>
  <si>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</si>
  <si>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</si>
  <si>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</si>
  <si>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</si>
  <si>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</si>
  <si>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</si>
  <si>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</si>
  <si>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</si>
  <si>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</si>
  <si>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</si>
  <si>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</si>
  <si>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</si>
  <si>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</si>
  <si>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南足柄市外四ヶ市町組合</t>
    <rPh sb="0" eb="1">
      <t>ミナミ</t>
    </rPh>
    <rPh sb="3" eb="4">
      <t>シ</t>
    </rPh>
    <rPh sb="4" eb="5">
      <t>ホカ</t>
    </rPh>
    <rPh sb="5" eb="6">
      <t>ヨン</t>
    </rPh>
    <rPh sb="7" eb="8">
      <t>シ</t>
    </rPh>
    <rPh sb="8" eb="9">
      <t>マチ</t>
    </rPh>
    <rPh sb="9" eb="11">
      <t>クミアイ</t>
    </rPh>
    <phoneticPr fontId="2"/>
  </si>
  <si>
    <t>松田町外二ヶ町組合</t>
    <rPh sb="0" eb="3">
      <t>マツダマチ</t>
    </rPh>
    <rPh sb="3" eb="4">
      <t>ホカ</t>
    </rPh>
    <rPh sb="4" eb="5">
      <t>２</t>
    </rPh>
    <rPh sb="6" eb="7">
      <t>マチ</t>
    </rPh>
    <rPh sb="7" eb="9">
      <t>クミアイ</t>
    </rPh>
    <phoneticPr fontId="2"/>
  </si>
  <si>
    <t>松田町外三ヶ町組合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</si>
  <si>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</si>
  <si>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</si>
  <si>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</si>
  <si>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</si>
  <si>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開成町土地開発公社</t>
    <rPh sb="0" eb="9">
      <t>カイセイマチトチカイハツコウシャ</t>
    </rPh>
    <phoneticPr fontId="2"/>
  </si>
  <si>
    <t>〇</t>
    <phoneticPr fontId="2"/>
  </si>
  <si>
    <t>公共施設整備基金</t>
    <rPh sb="0" eb="2">
      <t>コウキョウ</t>
    </rPh>
    <rPh sb="2" eb="4">
      <t>シセツ</t>
    </rPh>
    <rPh sb="4" eb="6">
      <t>セイビ</t>
    </rPh>
    <rPh sb="6" eb="8">
      <t>キキン</t>
    </rPh>
    <phoneticPr fontId="5"/>
  </si>
  <si>
    <t>学校校舎等整備基金</t>
    <rPh sb="0" eb="2">
      <t>ガッコウ</t>
    </rPh>
    <rPh sb="2" eb="4">
      <t>コウシャ</t>
    </rPh>
    <rPh sb="4" eb="5">
      <t>トウ</t>
    </rPh>
    <rPh sb="5" eb="7">
      <t>セイビ</t>
    </rPh>
    <rPh sb="7" eb="9">
      <t>キキン</t>
    </rPh>
    <phoneticPr fontId="5"/>
  </si>
  <si>
    <t>育成奨学金貸付基金</t>
    <rPh sb="0" eb="2">
      <t>イクセイ</t>
    </rPh>
    <rPh sb="2" eb="5">
      <t>ショウガクキン</t>
    </rPh>
    <rPh sb="5" eb="7">
      <t>カシツケ</t>
    </rPh>
    <rPh sb="7" eb="9">
      <t>キキン</t>
    </rPh>
    <phoneticPr fontId="5"/>
  </si>
  <si>
    <t>あしがり郷瀬戸屋敷基金</t>
    <rPh sb="4" eb="5">
      <t>ゴウ</t>
    </rPh>
    <rPh sb="5" eb="7">
      <t>セト</t>
    </rPh>
    <rPh sb="7" eb="9">
      <t>ヤシキ</t>
    </rPh>
    <rPh sb="9" eb="11">
      <t>キキン</t>
    </rPh>
    <phoneticPr fontId="5"/>
  </si>
  <si>
    <t>みなみ地区植栽維持管理事業基金</t>
    <rPh sb="3" eb="5">
      <t>チク</t>
    </rPh>
    <rPh sb="5" eb="7">
      <t>ショクサイ</t>
    </rPh>
    <rPh sb="7" eb="9">
      <t>イジ</t>
    </rPh>
    <rPh sb="9" eb="11">
      <t>カンリ</t>
    </rPh>
    <rPh sb="11" eb="13">
      <t>ジギョウ</t>
    </rPh>
    <rPh sb="13" eb="15">
      <t>キキン</t>
    </rPh>
    <phoneticPr fontId="5"/>
  </si>
  <si>
    <t>-</t>
    <phoneticPr fontId="2"/>
  </si>
  <si>
    <t>-</t>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</si>
  <si>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</si>
  <si>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</si>
  <si>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</si>
  <si>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</si>
  <si>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</si>
  <si>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</si>
  <si>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</si>
  <si>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新庁舎建設に伴う町債発行のため令和元年度に比率が増大しているが、実質公債費比率については、同町債発行に係る本債償還が本格化していないため、まだ影響が出ておらず、類似団体平均と同様の推移をたどっている。今後、同町債の元金償還が令和5年度から始まり公債費の増が見込まれるため、これまで以上に町債発行の適正化に努める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</si>
  <si>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</si>
  <si>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</si>
  <si>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</si>
  <si>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将来負担比率は類似団体平均を上回り、有形固定資産減価償却率は下回っている。上記のとおり、新庁舎建設によるものと考える。
　引き続き将来の起債償還額等を見定めながら施設の老朽化対策を進める。</t>
    <rPh sb="1" eb="3">
      <t>ショウライ</t>
    </rPh>
    <rPh sb="3" eb="5">
      <t>フタン</t>
    </rPh>
    <rPh sb="5" eb="7">
      <t>ヒリツ</t>
    </rPh>
    <rPh sb="8" eb="10">
      <t>ルイジ</t>
    </rPh>
    <rPh sb="10" eb="12">
      <t>ダンタイ</t>
    </rPh>
    <rPh sb="12" eb="14">
      <t>ヘイキン</t>
    </rPh>
    <rPh sb="15" eb="17">
      <t>ウワマワ</t>
    </rPh>
    <rPh sb="19" eb="21">
      <t>ユウケイ</t>
    </rPh>
    <rPh sb="21" eb="23">
      <t>コテイ</t>
    </rPh>
    <rPh sb="23" eb="25">
      <t>シサン</t>
    </rPh>
    <rPh sb="25" eb="27">
      <t>ゲンカ</t>
    </rPh>
    <rPh sb="27" eb="29">
      <t>ショウキャク</t>
    </rPh>
    <rPh sb="29" eb="30">
      <t>リツ</t>
    </rPh>
    <rPh sb="31" eb="33">
      <t>シタマワ</t>
    </rPh>
    <rPh sb="38" eb="40">
      <t>ジョウキ</t>
    </rPh>
    <rPh sb="45" eb="46">
      <t>シン</t>
    </rPh>
    <rPh sb="46" eb="48">
      <t>チョウシャ</t>
    </rPh>
    <rPh sb="48" eb="50">
      <t>ケンセツ</t>
    </rPh>
    <rPh sb="56" eb="57">
      <t>カンガ</t>
    </rPh>
    <rPh sb="62" eb="63">
      <t>ヒ</t>
    </rPh>
    <rPh sb="64" eb="65">
      <t>ツヅ</t>
    </rPh>
    <rPh sb="66" eb="68">
      <t>ショウライ</t>
    </rPh>
    <rPh sb="69" eb="71">
      <t>キサイ</t>
    </rPh>
    <rPh sb="71" eb="73">
      <t>ショウカン</t>
    </rPh>
    <rPh sb="73" eb="74">
      <t>ガク</t>
    </rPh>
    <rPh sb="74" eb="75">
      <t>トウ</t>
    </rPh>
    <rPh sb="76" eb="78">
      <t>ミサダ</t>
    </rPh>
    <rPh sb="82" eb="84">
      <t>シセツ</t>
    </rPh>
    <rPh sb="85" eb="87">
      <t>ロウキュウ</t>
    </rPh>
    <rPh sb="87" eb="88">
      <t>カ</t>
    </rPh>
    <rPh sb="88" eb="90">
      <t>タイサク</t>
    </rPh>
    <rPh sb="91" eb="92">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</si>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</sst>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C0B4-4404-8745-81D0E81412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16704</c:v>
                </c:pt>
                <c:pt idx="1">
                  <c:v>38447</c:v>
                </c:pt>
                <c:pt idx="2">
                  <c:v>152471</c:v>
                </c:pt>
                <c:pt idx="3">
                  <c:v>46662</c:v>
                </c:pt>
                <c:pt idx="4">
                  <c:v>36612</c:v>
                </c:pt>
              </c:numCache>
            </c:numRef>
          </c:val>
          <c:smooth val="0"/>
          <c:extLst>
            <c:ext xmlns:c16="http://schemas.microsoft.com/office/drawing/2014/chart" uri="{C3380CC4-5D6E-409C-BE32-E72D297353CC}">
              <c16:uniqueId val="{00000001-C0B4-4404-8745-81D0E81412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8.4600000000000009</c:v>
                </c:pt>
                <c:pt idx="1">
                  <c:v>7.5</c:v>
                </c:pt>
                <c:pt idx="2">
                  <c:v>9.56</c:v>
                </c:pt>
                <c:pt idx="3">
                  <c:v>11.57</c:v>
                </c:pt>
                <c:pt idx="4">
                  <c:v>12.04</c:v>
                </c:pt>
              </c:numCache>
            </c:numRef>
          </c:val>
          <c:extLst>
            <c:ext xmlns:c16="http://schemas.microsoft.com/office/drawing/2014/chart" uri="{C3380CC4-5D6E-409C-BE32-E72D297353CC}">
              <c16:uniqueId val="{00000000-DF43-4959-B0B7-B525F2613B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14.98</c:v>
                </c:pt>
                <c:pt idx="1">
                  <c:v>15.01</c:v>
                </c:pt>
                <c:pt idx="2">
                  <c:v>14.89</c:v>
                </c:pt>
                <c:pt idx="3">
                  <c:v>14.23</c:v>
                </c:pt>
                <c:pt idx="4">
                  <c:v>26.81</c:v>
                </c:pt>
              </c:numCache>
            </c:numRef>
          </c:val>
          <c:extLst>
            <c:ext xmlns:c16="http://schemas.microsoft.com/office/drawing/2014/chart" uri="{C3380CC4-5D6E-409C-BE32-E72D297353CC}">
              <c16:uniqueId val="{00000001-DF43-4959-B0B7-B525F2613B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9.07</c:v>
                </c:pt>
                <c:pt idx="1">
                  <c:v>0.25</c:v>
                </c:pt>
                <c:pt idx="2">
                  <c:v>2.12</c:v>
                </c:pt>
                <c:pt idx="3">
                  <c:v>2.44</c:v>
                </c:pt>
                <c:pt idx="4">
                  <c:v>14.96</c:v>
                </c:pt>
              </c:numCache>
            </c:numRef>
          </c:val>
          <c:smooth val="0"/>
          <c:extLst>
            <c:ext xmlns:c16="http://schemas.microsoft.com/office/drawing/2014/chart" uri="{C3380CC4-5D6E-409C-BE32-E72D297353CC}">
              <c16:uniqueId val="{00000002-DF43-4959-B0B7-B525F2613B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0.62</c:v>
                </c:pt>
                <c:pt idx="2">
                  <c:v>#N/A</c:v>
                </c:pt>
                <c:pt idx="3">
                  <c:v>1.88</c:v>
                </c:pt>
                <c:pt idx="4">
                  <c:v>0</c:v>
                </c:pt>
                <c:pt idx="5">
                  <c:v>0</c:v>
                </c:pt>
                <c:pt idx="6">
                  <c:v>0</c:v>
                </c:pt>
                <c:pt idx="7">
                  <c:v>0</c:v>
                </c:pt>
                <c:pt idx="8">
                  <c:v>0</c:v>
                </c:pt>
                <c:pt idx="9">
                  <c:v>0</c:v>
                </c:pt>
              </c:numCache>
            </c:numRef>
          </c:val>
          <c:extLst>
            <c:ext xmlns:c16="http://schemas.microsoft.com/office/drawing/2014/chart" uri="{C3380CC4-5D6E-409C-BE32-E72D297353CC}">
              <c16:uniqueId val="{00000000-6B38-48CD-A0FA-8789EC137C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38-48CD-A0FA-8789EC137C9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0.25</c:v>
                </c:pt>
                <c:pt idx="2">
                  <c:v>#N/A</c:v>
                </c:pt>
                <c:pt idx="3">
                  <c:v>0.25</c:v>
                </c:pt>
                <c:pt idx="4">
                  <c:v>#N/A</c:v>
                </c:pt>
                <c:pt idx="5">
                  <c:v>0.23</c:v>
                </c:pt>
                <c:pt idx="6">
                  <c:v>#N/A</c:v>
                </c:pt>
                <c:pt idx="7">
                  <c:v>0.26</c:v>
                </c:pt>
                <c:pt idx="8">
                  <c:v>#N/A</c:v>
                </c:pt>
                <c:pt idx="9">
                  <c:v>0.01</c:v>
                </c:pt>
              </c:numCache>
            </c:numRef>
          </c:val>
          <c:extLst>
            <c:ext xmlns:c16="http://schemas.microsoft.com/office/drawing/2014/chart" uri="{C3380CC4-5D6E-409C-BE32-E72D297353CC}">
              <c16:uniqueId val="{00000002-6B38-48CD-A0FA-8789EC137C94}"/>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6B38-48CD-A0FA-8789EC137C94}"/>
            </c:ext>
          </c:extLst>
        </c:ser>
        <c:ser>
          <c:idx val="4"/>
          <c:order val="4"/>
          <c:tx>
            <c:strRef>
              <c:f>データシート!$A$31</c:f>
              <c:strCache>
                <c:ptCount val="1"/>
                <c:pt idx="0">
                  <c:v>駅前通り線周辺地区土地区画整理事業特別会計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4-6B38-48CD-A0FA-8789EC137C9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1.68</c:v>
                </c:pt>
                <c:pt idx="2">
                  <c:v>#N/A</c:v>
                </c:pt>
                <c:pt idx="3">
                  <c:v>1.81</c:v>
                </c:pt>
                <c:pt idx="4">
                  <c:v>#N/A</c:v>
                </c:pt>
                <c:pt idx="5">
                  <c:v>0.94</c:v>
                </c:pt>
                <c:pt idx="6">
                  <c:v>#N/A</c:v>
                </c:pt>
                <c:pt idx="7">
                  <c:v>1.04</c:v>
                </c:pt>
                <c:pt idx="8">
                  <c:v>#N/A</c:v>
                </c:pt>
                <c:pt idx="9">
                  <c:v>1.39</c:v>
                </c:pt>
              </c:numCache>
            </c:numRef>
          </c:val>
          <c:extLst>
            <c:ext xmlns:c16="http://schemas.microsoft.com/office/drawing/2014/chart" uri="{C3380CC4-5D6E-409C-BE32-E72D297353CC}">
              <c16:uniqueId val="{00000005-6B38-48CD-A0FA-8789EC137C9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5.27</c:v>
                </c:pt>
                <c:pt idx="2">
                  <c:v>#N/A</c:v>
                </c:pt>
                <c:pt idx="3">
                  <c:v>1.18</c:v>
                </c:pt>
                <c:pt idx="4">
                  <c:v>#N/A</c:v>
                </c:pt>
                <c:pt idx="5">
                  <c:v>1.7</c:v>
                </c:pt>
                <c:pt idx="6">
                  <c:v>#N/A</c:v>
                </c:pt>
                <c:pt idx="7">
                  <c:v>1.63</c:v>
                </c:pt>
                <c:pt idx="8">
                  <c:v>#N/A</c:v>
                </c:pt>
                <c:pt idx="9">
                  <c:v>1.7</c:v>
                </c:pt>
              </c:numCache>
            </c:numRef>
          </c:val>
          <c:extLst>
            <c:ext xmlns:c16="http://schemas.microsoft.com/office/drawing/2014/chart" uri="{C3380CC4-5D6E-409C-BE32-E72D297353CC}">
              <c16:uniqueId val="{00000006-6B38-48CD-A0FA-8789EC137C9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0.96</c:v>
                </c:pt>
                <c:pt idx="6">
                  <c:v>#N/A</c:v>
                </c:pt>
                <c:pt idx="7">
                  <c:v>1.4</c:v>
                </c:pt>
                <c:pt idx="8">
                  <c:v>#N/A</c:v>
                </c:pt>
                <c:pt idx="9">
                  <c:v>2.89</c:v>
                </c:pt>
              </c:numCache>
            </c:numRef>
          </c:val>
          <c:extLst>
            <c:ext xmlns:c16="http://schemas.microsoft.com/office/drawing/2014/chart" uri="{C3380CC4-5D6E-409C-BE32-E72D297353CC}">
              <c16:uniqueId val="{00000007-6B38-48CD-A0FA-8789EC137C9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17.059999999999999</c:v>
                </c:pt>
                <c:pt idx="2">
                  <c:v>#N/A</c:v>
                </c:pt>
                <c:pt idx="3">
                  <c:v>15.4</c:v>
                </c:pt>
                <c:pt idx="4">
                  <c:v>#N/A</c:v>
                </c:pt>
                <c:pt idx="5">
                  <c:v>13.68</c:v>
                </c:pt>
                <c:pt idx="6">
                  <c:v>#N/A</c:v>
                </c:pt>
                <c:pt idx="7">
                  <c:v>11.95</c:v>
                </c:pt>
                <c:pt idx="8">
                  <c:v>#N/A</c:v>
                </c:pt>
                <c:pt idx="9">
                  <c:v>11.12</c:v>
                </c:pt>
              </c:numCache>
            </c:numRef>
          </c:val>
          <c:extLst>
            <c:ext xmlns:c16="http://schemas.microsoft.com/office/drawing/2014/chart" uri="{C3380CC4-5D6E-409C-BE32-E72D297353CC}">
              <c16:uniqueId val="{00000008-6B38-48CD-A0FA-8789EC137C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8.44</c:v>
                </c:pt>
                <c:pt idx="2">
                  <c:v>#N/A</c:v>
                </c:pt>
                <c:pt idx="3">
                  <c:v>7.48</c:v>
                </c:pt>
                <c:pt idx="4">
                  <c:v>#N/A</c:v>
                </c:pt>
                <c:pt idx="5">
                  <c:v>9.5399999999999991</c:v>
                </c:pt>
                <c:pt idx="6">
                  <c:v>#N/A</c:v>
                </c:pt>
                <c:pt idx="7">
                  <c:v>11.55</c:v>
                </c:pt>
                <c:pt idx="8">
                  <c:v>#N/A</c:v>
                </c:pt>
                <c:pt idx="9">
                  <c:v>12</c:v>
                </c:pt>
              </c:numCache>
            </c:numRef>
          </c:val>
          <c:extLst>
            <c:ext xmlns:c16="http://schemas.microsoft.com/office/drawing/2014/chart" uri="{C3380CC4-5D6E-409C-BE32-E72D297353CC}">
              <c16:uniqueId val="{00000009-6B38-48CD-A0FA-8789EC137C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441</c:v>
                </c:pt>
                <c:pt idx="5">
                  <c:v>447</c:v>
                </c:pt>
                <c:pt idx="8">
                  <c:v>444</c:v>
                </c:pt>
                <c:pt idx="11">
                  <c:v>446</c:v>
                </c:pt>
                <c:pt idx="14">
                  <c:v>444</c:v>
                </c:pt>
              </c:numCache>
            </c:numRef>
          </c:val>
          <c:extLst>
            <c:ext xmlns:c16="http://schemas.microsoft.com/office/drawing/2014/chart" uri="{C3380CC4-5D6E-409C-BE32-E72D297353CC}">
              <c16:uniqueId val="{00000000-A1C9-4DC1-89F6-819A0ECCBD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C9-4DC1-89F6-819A0ECCBD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20</c:v>
                </c:pt>
                <c:pt idx="6">
                  <c:v>38</c:v>
                </c:pt>
                <c:pt idx="9">
                  <c:v>38</c:v>
                </c:pt>
                <c:pt idx="12">
                  <c:v>38</c:v>
                </c:pt>
              </c:numCache>
            </c:numRef>
          </c:val>
          <c:extLst>
            <c:ext xmlns:c16="http://schemas.microsoft.com/office/drawing/2014/chart" uri="{C3380CC4-5D6E-409C-BE32-E72D297353CC}">
              <c16:uniqueId val="{00000002-A1C9-4DC1-89F6-819A0ECCBD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37</c:v>
                </c:pt>
                <c:pt idx="3">
                  <c:v>37</c:v>
                </c:pt>
                <c:pt idx="6">
                  <c:v>37</c:v>
                </c:pt>
                <c:pt idx="9">
                  <c:v>37</c:v>
                </c:pt>
                <c:pt idx="12">
                  <c:v>14</c:v>
                </c:pt>
              </c:numCache>
            </c:numRef>
          </c:val>
          <c:extLst>
            <c:ext xmlns:c16="http://schemas.microsoft.com/office/drawing/2014/chart" uri="{C3380CC4-5D6E-409C-BE32-E72D297353CC}">
              <c16:uniqueId val="{00000003-A1C9-4DC1-89F6-819A0ECCBD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171</c:v>
                </c:pt>
                <c:pt idx="3">
                  <c:v>159</c:v>
                </c:pt>
                <c:pt idx="6">
                  <c:v>121</c:v>
                </c:pt>
                <c:pt idx="9">
                  <c:v>127</c:v>
                </c:pt>
                <c:pt idx="12">
                  <c:v>67</c:v>
                </c:pt>
              </c:numCache>
            </c:numRef>
          </c:val>
          <c:extLst>
            <c:ext xmlns:c16="http://schemas.microsoft.com/office/drawing/2014/chart" uri="{C3380CC4-5D6E-409C-BE32-E72D297353CC}">
              <c16:uniqueId val="{00000004-A1C9-4DC1-89F6-819A0ECCBD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9-4DC1-89F6-819A0ECCBD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C9-4DC1-89F6-819A0ECCBD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435</c:v>
                </c:pt>
                <c:pt idx="3">
                  <c:v>447</c:v>
                </c:pt>
                <c:pt idx="6">
                  <c:v>450</c:v>
                </c:pt>
                <c:pt idx="9">
                  <c:v>457</c:v>
                </c:pt>
                <c:pt idx="12">
                  <c:v>471</c:v>
                </c:pt>
              </c:numCache>
            </c:numRef>
          </c:val>
          <c:extLst>
            <c:ext xmlns:c16="http://schemas.microsoft.com/office/drawing/2014/chart" uri="{C3380CC4-5D6E-409C-BE32-E72D297353CC}">
              <c16:uniqueId val="{00000007-A1C9-4DC1-89F6-819A0ECCBD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205</c:v>
                </c:pt>
                <c:pt idx="2">
                  <c:v>#N/A</c:v>
                </c:pt>
                <c:pt idx="3">
                  <c:v>#N/A</c:v>
                </c:pt>
                <c:pt idx="4">
                  <c:v>216</c:v>
                </c:pt>
                <c:pt idx="5">
                  <c:v>#N/A</c:v>
                </c:pt>
                <c:pt idx="6">
                  <c:v>#N/A</c:v>
                </c:pt>
                <c:pt idx="7">
                  <c:v>202</c:v>
                </c:pt>
                <c:pt idx="8">
                  <c:v>#N/A</c:v>
                </c:pt>
                <c:pt idx="9">
                  <c:v>#N/A</c:v>
                </c:pt>
                <c:pt idx="10">
                  <c:v>213</c:v>
                </c:pt>
                <c:pt idx="11">
                  <c:v>#N/A</c:v>
                </c:pt>
                <c:pt idx="12">
                  <c:v>#N/A</c:v>
                </c:pt>
                <c:pt idx="13">
                  <c:v>146</c:v>
                </c:pt>
                <c:pt idx="14">
                  <c:v>#N/A</c:v>
                </c:pt>
              </c:numCache>
            </c:numRef>
          </c:val>
          <c:smooth val="0"/>
          <c:extLst>
            <c:ext xmlns:c16="http://schemas.microsoft.com/office/drawing/2014/chart" uri="{C3380CC4-5D6E-409C-BE32-E72D297353CC}">
              <c16:uniqueId val="{00000008-A1C9-4DC1-89F6-819A0ECCBD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5317</c:v>
                </c:pt>
                <c:pt idx="5">
                  <c:v>5134</c:v>
                </c:pt>
                <c:pt idx="8">
                  <c:v>5345</c:v>
                </c:pt>
                <c:pt idx="11">
                  <c:v>5364</c:v>
                </c:pt>
                <c:pt idx="14">
                  <c:v>5479</c:v>
                </c:pt>
              </c:numCache>
            </c:numRef>
          </c:val>
          <c:extLst>
            <c:ext xmlns:c16="http://schemas.microsoft.com/office/drawing/2014/chart" uri="{C3380CC4-5D6E-409C-BE32-E72D297353CC}">
              <c16:uniqueId val="{00000000-24D1-48FD-B02E-CF79A92FEB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4D1-48FD-B02E-CF79A92FEB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1701</c:v>
                </c:pt>
                <c:pt idx="5">
                  <c:v>1733</c:v>
                </c:pt>
                <c:pt idx="8">
                  <c:v>1536</c:v>
                </c:pt>
                <c:pt idx="11">
                  <c:v>1523</c:v>
                </c:pt>
                <c:pt idx="14">
                  <c:v>2477</c:v>
                </c:pt>
              </c:numCache>
            </c:numRef>
          </c:val>
          <c:extLst>
            <c:ext xmlns:c16="http://schemas.microsoft.com/office/drawing/2014/chart" uri="{C3380CC4-5D6E-409C-BE32-E72D297353CC}">
              <c16:uniqueId val="{00000002-24D1-48FD-B02E-CF79A92FEB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D1-48FD-B02E-CF79A92FEB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D1-48FD-B02E-CF79A92FEB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D1-48FD-B02E-CF79A92FEB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740</c:v>
                </c:pt>
                <c:pt idx="3">
                  <c:v>733</c:v>
                </c:pt>
                <c:pt idx="6">
                  <c:v>703</c:v>
                </c:pt>
                <c:pt idx="9">
                  <c:v>714</c:v>
                </c:pt>
                <c:pt idx="12">
                  <c:v>688</c:v>
                </c:pt>
              </c:numCache>
            </c:numRef>
          </c:val>
          <c:extLst>
            <c:ext xmlns:c16="http://schemas.microsoft.com/office/drawing/2014/chart" uri="{C3380CC4-5D6E-409C-BE32-E72D297353CC}">
              <c16:uniqueId val="{00000006-24D1-48FD-B02E-CF79A92FEB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121</c:v>
                </c:pt>
                <c:pt idx="3">
                  <c:v>86</c:v>
                </c:pt>
                <c:pt idx="6">
                  <c:v>58</c:v>
                </c:pt>
                <c:pt idx="9">
                  <c:v>32</c:v>
                </c:pt>
                <c:pt idx="12">
                  <c:v>19</c:v>
                </c:pt>
              </c:numCache>
            </c:numRef>
          </c:val>
          <c:extLst>
            <c:ext xmlns:c16="http://schemas.microsoft.com/office/drawing/2014/chart" uri="{C3380CC4-5D6E-409C-BE32-E72D297353CC}">
              <c16:uniqueId val="{00000007-24D1-48FD-B02E-CF79A92FEB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1436</c:v>
                </c:pt>
                <c:pt idx="3">
                  <c:v>1389</c:v>
                </c:pt>
                <c:pt idx="6">
                  <c:v>1241</c:v>
                </c:pt>
                <c:pt idx="9">
                  <c:v>1140</c:v>
                </c:pt>
                <c:pt idx="12">
                  <c:v>826</c:v>
                </c:pt>
              </c:numCache>
            </c:numRef>
          </c:val>
          <c:extLst>
            <c:ext xmlns:c16="http://schemas.microsoft.com/office/drawing/2014/chart" uri="{C3380CC4-5D6E-409C-BE32-E72D297353CC}">
              <c16:uniqueId val="{00000008-24D1-48FD-B02E-CF79A92FEB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300</c:v>
                </c:pt>
                <c:pt idx="3">
                  <c:v>279</c:v>
                </c:pt>
                <c:pt idx="6">
                  <c:v>242</c:v>
                </c:pt>
                <c:pt idx="9">
                  <c:v>204</c:v>
                </c:pt>
                <c:pt idx="12">
                  <c:v>227</c:v>
                </c:pt>
              </c:numCache>
            </c:numRef>
          </c:val>
          <c:extLst>
            <c:ext xmlns:c16="http://schemas.microsoft.com/office/drawing/2014/chart" uri="{C3380CC4-5D6E-409C-BE32-E72D297353CC}">
              <c16:uniqueId val="{00000009-24D1-48FD-B02E-CF79A92FEB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5408</c:v>
                </c:pt>
                <c:pt idx="3">
                  <c:v>5351</c:v>
                </c:pt>
                <c:pt idx="6">
                  <c:v>6707</c:v>
                </c:pt>
                <c:pt idx="9">
                  <c:v>6870</c:v>
                </c:pt>
                <c:pt idx="12">
                  <c:v>7137</c:v>
                </c:pt>
              </c:numCache>
            </c:numRef>
          </c:val>
          <c:extLst>
            <c:ext xmlns:c16="http://schemas.microsoft.com/office/drawing/2014/chart" uri="{C3380CC4-5D6E-409C-BE32-E72D297353CC}">
              <c16:uniqueId val="{0000000A-24D1-48FD-B02E-CF79A92FEB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987</c:v>
                </c:pt>
                <c:pt idx="2">
                  <c:v>#N/A</c:v>
                </c:pt>
                <c:pt idx="3">
                  <c:v>#N/A</c:v>
                </c:pt>
                <c:pt idx="4">
                  <c:v>971</c:v>
                </c:pt>
                <c:pt idx="5">
                  <c:v>#N/A</c:v>
                </c:pt>
                <c:pt idx="6">
                  <c:v>#N/A</c:v>
                </c:pt>
                <c:pt idx="7">
                  <c:v>2070</c:v>
                </c:pt>
                <c:pt idx="8">
                  <c:v>#N/A</c:v>
                </c:pt>
                <c:pt idx="9">
                  <c:v>#N/A</c:v>
                </c:pt>
                <c:pt idx="10">
                  <c:v>2073</c:v>
                </c:pt>
                <c:pt idx="11">
                  <c:v>#N/A</c:v>
                </c:pt>
                <c:pt idx="12">
                  <c:v>#N/A</c:v>
                </c:pt>
                <c:pt idx="13">
                  <c:v>942</c:v>
                </c:pt>
                <c:pt idx="14">
                  <c:v>#N/A</c:v>
                </c:pt>
              </c:numCache>
            </c:numRef>
          </c:val>
          <c:smooth val="0"/>
          <c:extLst>
            <c:ext xmlns:c16="http://schemas.microsoft.com/office/drawing/2014/chart" uri="{C3380CC4-5D6E-409C-BE32-E72D297353CC}">
              <c16:uniqueId val="{0000000B-24D1-48FD-B02E-CF79A92FEB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580</c:v>
                </c:pt>
                <c:pt idx="1">
                  <c:v>580</c:v>
                </c:pt>
                <c:pt idx="2">
                  <c:v>1180</c:v>
                </c:pt>
              </c:numCache>
            </c:numRef>
          </c:val>
          <c:extLst>
            <c:ext xmlns:c16="http://schemas.microsoft.com/office/drawing/2014/chart" uri="{C3380CC4-5D6E-409C-BE32-E72D297353CC}">
              <c16:uniqueId val="{00000000-388E-4BC4-97D6-81978D3AA4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c:v>
                </c:pt>
                <c:pt idx="1">
                  <c:v>13</c:v>
                </c:pt>
                <c:pt idx="2">
                  <c:v>13</c:v>
                </c:pt>
              </c:numCache>
            </c:numRef>
          </c:val>
          <c:extLst>
            <c:ext xmlns:c16="http://schemas.microsoft.com/office/drawing/2014/chart" uri="{C3380CC4-5D6E-409C-BE32-E72D297353CC}">
              <c16:uniqueId val="{00000001-388E-4BC4-97D6-81978D3AA4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527</c:v>
                </c:pt>
                <c:pt idx="1">
                  <c:v>437</c:v>
                </c:pt>
                <c:pt idx="2">
                  <c:v>748</c:v>
                </c:pt>
              </c:numCache>
            </c:numRef>
          </c:val>
          <c:extLst>
            <c:ext xmlns:c16="http://schemas.microsoft.com/office/drawing/2014/chart" uri="{C3380CC4-5D6E-409C-BE32-E72D297353CC}">
              <c16:uniqueId val="{00000002-388E-4BC4-97D6-81978D3AA4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{A4A7BC80-942E-43DA-BEB2-29BECF735819}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EDF-42D1-9B90-A92753CDA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{88F34E18-3B8E-4FD5-BBC0-A59DDC97269E}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DF-42D1-9B90-A92753CDA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{FAA42D7F-A1D5-4849-A5D9-9F7AC873470B}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DF-42D1-9B90-A92753CDA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{27FEDBF2-F902-436F-B153-B06281F7E24F}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DF-42D1-9B90-A92753CDA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{53D4E288-FF6C-44F3-8F54-74003E447D9F}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DF-42D1-9B90-A92753CDA4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{9E84774A-0C92-4E09-A4D4-D84A02F3C062}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EDF-42D1-9B90-A92753CDA4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{002E5465-EECB-4A3D-BA0B-5131E982CB43}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EDF-42D1-9B90-A92753CDA4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{7875EEC8-6F5C-4ECA-8C34-B20DF53738FB}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EDF-42D1-9B90-A92753CDA4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{C5CA410A-8C2B-4C1A-A851-0268A8E7960B}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EDF-42D1-9B90-A92753CDA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60.5</c:v>
                </c:pt>
                <c:pt idx="16">
                  <c:v>55.8</c:v>
                </c:pt>
                <c:pt idx="24">
                  <c:v>57.1</c:v>
                </c:pt>
                <c:pt idx="32">
                  <c:v>58.2</c:v>
                </c:pt>
              </c:numCache>
            </c:numRef>
          </c:xVal>
          <c:yVal>
            <c:numRef>
              <c:f>公会計指標分析・財政指標組合せ分析表!$BP$51:$DC$51</c:f>
              <c:numCache>
                <c:formatCode>#,##0.0;"▲ "#,##0.0</c:formatCode>
                <c:ptCount val="40"/>
                <c:pt idx="0">
                  <c:v>30.5</c:v>
                </c:pt>
                <c:pt idx="8">
                  <c:v>28.4</c:v>
                </c:pt>
                <c:pt idx="16">
                  <c:v>59.9</c:v>
                </c:pt>
                <c:pt idx="24">
                  <c:v>57.1</c:v>
                </c:pt>
                <c:pt idx="32">
                  <c:v>23.8</c:v>
                </c:pt>
              </c:numCache>
            </c:numRef>
          </c:yVal>
          <c:smooth val="0"/>
          <c:extLst>
            <c:ext xmlns:c16="http://schemas.microsoft.com/office/drawing/2014/chart" uri="{C3380CC4-5D6E-409C-BE32-E72D297353CC}">
              <c16:uniqueId val="{00000009-5EDF-42D1-9B90-A92753CDA4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{FF3CB2A8-AE96-46DE-8DF5-9ACC750C8622}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EDF-42D1-9B90-A92753CDA4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{424CB783-9592-435E-88BC-BD94D8D2C791}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DF-42D1-9B90-A92753CDA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{54A29470-9358-4909-A061-415D6D2E8AAB}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DF-42D1-9B90-A92753CDA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{6B7C63E7-774F-4687-A716-A111C3357BCE}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DF-42D1-9B90-A92753CDA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{BE7611AF-4576-472A-8DF0-A0F012EBFF45}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DF-42D1-9B90-A92753CDA42B}"/>
                </c:ext>
              </c:extLst>
            </c:dLbl>
            <c:dLbl>
              <c:idx val="8"/>
              <c:layout>
                <c:manualLayout>
                  <c:x val="-2.7958758365093921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{EE72F06F-49FC-4B05-B3D7-1C33B287534C}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EDF-42D1-9B90-A92753CDA42B}"/>
                </c:ext>
              </c:extLst>
            </c:dLbl>
            <c:dLbl>
              <c:idx val="16"/>
              <c:layout>
                <c:manualLayout>
                  <c:x val="-3.6202192754712544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{2459DD24-9485-458C-B5A0-D178F35DE2EB}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EDF-42D1-9B90-A92753CDA4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{2D44B58D-22AC-43D0-8BD6-E00B508F076E}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EDF-42D1-9B90-A92753CDA4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{2E8AE45F-EB60-4B90-BFB3-92E7D6765F7A}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EDF-42D1-9B90-A92753CDA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5EDF-42D1-9B90-A92753CDA42B}"/>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{A2AA6551-3C80-471E-A5D2-EA1F867232AB}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319-4D31-A7F0-AB1B2F78B2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{7ABD66F9-51B6-43FB-A40C-73EE6C18DAD4}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19-4D31-A7F0-AB1B2F78B2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{944FE63E-D5B9-48AE-BC70-DFEB76A257E6}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19-4D31-A7F0-AB1B2F78B2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{6AF82A6A-A77C-4175-A99D-B4BA2E4083B1}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19-4D31-A7F0-AB1B2F78B2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{E124EA05-4D7E-4F61-86C4-E087EE831228}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19-4D31-A7F0-AB1B2F78B2F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{32238233-75BB-4ACD-B525-CADA60C3E6B7}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319-4D31-A7F0-AB1B2F78B2F6}"/>
                </c:ext>
              </c:extLst>
            </c:dLbl>
            <c:dLbl>
              <c:idx val="16"/>
              <c:layout>
                <c:manualLayout>
                  <c:x val="-3.6429687715380583E-2"/>
                  <c:y val="-5.561587142194673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{1F85703A-47D7-4DA1-955D-116F8330FEBD}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319-4D31-A7F0-AB1B2F78B2F6}"/>
                </c:ext>
              </c:extLst>
            </c:dLbl>
            <c:dLbl>
              <c:idx val="24"/>
              <c:layout>
                <c:manualLayout>
                  <c:x val="-2.6710997734770581E-2"/>
                  <c:y val="-6.92174227536411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{31A53D9D-0C3C-4E77-A3DB-34F008DB052D}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319-4D31-A7F0-AB1B2F78B2F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{28988189-9B5C-4568-893F-7D17BCD5B3AD}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319-4D31-A7F0-AB1B2F78B2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6.2</c:v>
                </c:pt>
                <c:pt idx="16">
                  <c:v>6.1</c:v>
                </c:pt>
                <c:pt idx="24">
                  <c:v>6</c:v>
                </c:pt>
                <c:pt idx="32">
                  <c:v>5.0999999999999996</c:v>
                </c:pt>
              </c:numCache>
            </c:numRef>
          </c:xVal>
          <c:yVal>
            <c:numRef>
              <c:f>公会計指標分析・財政指標組合せ分析表!$BP$73:$DC$73</c:f>
              <c:numCache>
                <c:formatCode>#,##0.0;"▲ "#,##0.0</c:formatCode>
                <c:ptCount val="40"/>
                <c:pt idx="0">
                  <c:v>30.5</c:v>
                </c:pt>
                <c:pt idx="8">
                  <c:v>28.4</c:v>
                </c:pt>
                <c:pt idx="16">
                  <c:v>59.9</c:v>
                </c:pt>
                <c:pt idx="24">
                  <c:v>57.1</c:v>
                </c:pt>
                <c:pt idx="32">
                  <c:v>23.8</c:v>
                </c:pt>
              </c:numCache>
            </c:numRef>
          </c:yVal>
          <c:smooth val="0"/>
          <c:extLst>
            <c:ext xmlns:c16="http://schemas.microsoft.com/office/drawing/2014/chart" uri="{C3380CC4-5D6E-409C-BE32-E72D297353CC}">
              <c16:uniqueId val="{00000009-E319-4D31-A7F0-AB1B2F78B2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{ECC75E0E-B280-4F1A-9E96-09F9B9CFC629}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319-4D31-A7F0-AB1B2F78B2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{B2595EF4-EC6B-452F-AE86-C9E4A078CD52}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19-4D31-A7F0-AB1B2F78B2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{28AAC13A-4B85-49E0-9654-A0B3EAD2C201}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19-4D31-A7F0-AB1B2F78B2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{E6001109-8694-4948-8E9B-CBFA3B35C579}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19-4D31-A7F0-AB1B2F78B2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{F396FECD-5E37-462E-8F5F-BAFAB9689B33}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19-4D31-A7F0-AB1B2F78B2F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{164C9467-2DF1-43A6-A00E-C34E2A847440}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319-4D31-A7F0-AB1B2F78B2F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{F8C9194F-7125-4E53-BBBC-4E839C9D51AA}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319-4D31-A7F0-AB1B2F78B2F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{E7A5AE69-1B41-45B3-A6E4-A32798DDC1E4}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319-4D31-A7F0-AB1B2F78B2F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{AC4B6F0F-DB7B-4278-81D7-D216A27E3A69}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319-4D31-A7F0-AB1B2F78B2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E319-4D31-A7F0-AB1B2F78B2F6}"/>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公営企業債の元利償還金に対する繰入金の減少により実質公債費比率の分子は減少している。</a:t>
          </a:r>
        </a:p>
        <a:p>
          <a:r>
            <a:rPr kumimoji="1" lang="ja-JP" altLang="en-US" sz="1400">
              <a:latin typeface="ＭＳ ゴシック" pitchFamily="49" charset="-128"/>
              <a:ea typeface="ＭＳ ゴシック" pitchFamily="49" charset="-128"/>
            </a:rPr>
            <a:t>　今後は公共施設の老朽化対策などの大型事業を控え、町債発行の増加が見込まれるが、交付税措置のある地方債を最大限活用し実質負担額の抑制に努める必要がある。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に伴う町債発行により将来負担額は上昇したが、これを見据え町債の発行抑制や基金への積立を行ってきた経緯に加え、交付税措置のある地方債の活用により、当初想定していたよりも将来負担比率は抑えることができている。　</a:t>
          </a:r>
        </a:p>
        <a:p>
          <a:r>
            <a:rPr kumimoji="1" lang="ja-JP" altLang="en-US" sz="1400">
              <a:latin typeface="ＭＳ ゴシック" pitchFamily="49" charset="-128"/>
              <a:ea typeface="ＭＳ ゴシック" pitchFamily="49" charset="-128"/>
            </a:rPr>
            <a:t>　今後も公共施設の老朽化対策など大型事業を控える中で、計画的な町債の発行や基金の活用など将来を見据えて事業を実施していく。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積立は執行残や寄附等に加え、普通交付税追加交付の内臨時財政対策債償還費の積立てにより増となっている。繰入は年度間の財政調整及び公共施設整備による。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公共施設の老朽化及び大規模事業（区画整理）に備えた計画的な基金の積立や年度間の財政バランスをとるための積立を行っていく。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各事業において交付税措置のある地方債を最大限活用し、建設費に対しては公共施設整備基金、後年度の公債費の増大には財政調整基金を活用する。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学校等校舎等整備基金の対象施設を除く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・育英奨学金貸付基金：育成奨学金の財源として活用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・あしがり郷瀬戸屋敷基金：あしがり郷「瀬戸屋敷」で実施する事業及び施設の維持管理経費に活用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・みなみ地区植栽維持管理事業基金：開成町南部地区土地区画整理事業施行地区内の公園等の植栽維持管理に活用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・公共施設整備基金：公共施設（学校等校舎等整備基金の対象施設を除く）の老朽化対策工事及び区画整理事業に備え積み立てた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・学校校舎等整備基金：校舎の老朽化対策工事に備え積み立てた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・あしがり郷瀬戸屋敷基金：瀬戸屋敷茅葺屋根の改修に伴い取り崩した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・みなみ地区植栽維持管理事業基金：地区の植栽管理のために取り崩した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・公共施設整備基金：今後の公共施設等の老朽化対策及び区画整理事業（基盤整備工事）のために活用する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・あしがり郷瀬戸屋敷基金：あしがり郷瀬戸屋敷維持管理事業寄附金を積み立てつつ、施設の老朽化対策のために活用する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・みなみ地区植栽維持管理事業基金：毎年の植栽維持管理に活用する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普通交付税追加交付の内臨時財政対策債償還費の積立て及び町民税（法人）の予定納税分を積み立てたため増となった。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今後も町税及び交付税の動向に注視しながら、年度間の歳入のバランスをとるため積立及び取崩しを行っていく。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また、公共施設の老朽化及び大規模事業（区画整理）に対する町債発行に伴う後年度の公債費の増大に備え積み立てる。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預金利息分の積立を行い毎年微増している。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満期一括償還の町債がないことから、当面は預金利息のみ積立を行っていく。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025D7D-38E7-4D23-AAEE-2D190048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467FCE-7B53-4313-BD7C-83C9626E03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D9D6CD9-97D3-456B-AB00-5848E6E2522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881CD0B-5E21-4F67-BB44-2404EEA5CD1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3E7EB0-571F-4009-86B5-A037AFD1294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3B4233B-5D47-4559-849C-E4802229915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5F8999-D9E5-4BD1-A392-1C120476AC8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CAEEB4F-1A8B-440C-8689-17205CA3CEB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1F54AA4-B7B6-442D-8782-49412E2FF0B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0232394-1088-405C-9D40-DD4ABB9CCC5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160EFD2-49D1-4BE3-AF2D-97833F762BE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8163798-C8E2-4173-80C0-5FB997B8FB9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8C218B3-D17E-4B70-BBB8-6F653CC1C19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2F4D7CD-6C2B-42DF-B533-A15C2D33AE9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18BBD8C-8519-4834-9471-9EE7DF89651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163A45F-D5CA-4672-A8BB-5BC10177351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327BE8-1E23-4248-91AF-0B6BF010CF3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DA7739E-EEE8-4B68-B14C-8C9CD4C16D7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8F848EC-D394-4011-B4DC-A8D36E10C05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4CFCFAF-84E6-430D-AE99-A65DBD40668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025577A-4F67-4A48-A27A-34D2A5D6EBB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13D50E6-69C2-44A3-911A-97402CFD9FC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574B7D-C3A1-4F8C-9874-7140ED70DA1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1262C1-523A-440D-A240-C843248A336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FAD319-610D-41F3-A247-E79C574275D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40CF006-D60A-4396-9F2D-23ADCDFD7AF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F860495-BD60-480F-BA78-60D37B84C5C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E7FE402-1AA1-4B5C-A4F0-8F086FE567B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08AF4A-D657-4B95-86CD-9B37B772B08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1DA2BBF-E809-450D-A320-F2EDA216B3E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8DE1520-F1EA-41D9-BF4C-D3B300B29E1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D12674B-A123-4075-8642-A344B72B060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A5B09A0-43AD-4AA3-B44C-1B607976173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B3F7727-1BD5-4E2A-9D29-3BF58D80D5A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2ECE7D9-949D-4AC2-A514-F712FB803D1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8E68BD9-3839-45DB-877D-43F1F45B3AD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B163CB9-7946-42C9-B76C-B75A808DB8E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9572F7-6321-4421-8F67-C37D41CFEF7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EAC2BB7-DDCD-4997-8061-C5DF23121CE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E44E8D4-9F1E-4DA9-918D-9A4D7F8E1C3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69F37DE-111A-49BE-8AAF-F952D584AC6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32A7DFE-6D92-4F3D-82C0-E08AD774B5F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FE970CC-94CD-43AE-99FC-1001221F59E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EFD5CFD-2F74-4BA8-863D-FA4E62F04C5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2364FB4-E21D-4BEA-B733-AD4E7EA5F9B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545DD6B-3018-454B-A689-30932544E35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14F2D18-A663-4F88-ADE0-7D6C1CABEC7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類似団体平均と同様の推移をたどっているが、令和元年度に新庁舎を整備したことにより比率が改善している。</a:t>
          </a:r>
        </a:p>
        <a:p>
          <a:r>
            <a:rPr kumimoji="1" lang="ja-JP" altLang="en-US" sz="1100">
              <a:latin typeface="ＭＳ Ｐゴシック" panose="020B0600070205080204" pitchFamily="50" charset="-128"/>
              <a:ea typeface="ＭＳ Ｐゴシック" panose="020B0600070205080204" pitchFamily="50" charset="-128"/>
            </a:rPr>
            <a:t>　引き続き公共施設の老朽化については計画的に改修工事を進める。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8693782-7008-4738-8BC5-D35FAED1229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79A44EF-CEA2-440B-B4DE-DEDA2538E24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DC89D0F-A76B-4849-9D1E-515587275047}"/>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12B6E3E-BC7A-4AD7-BF78-10C16D6F3F0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BD87D8A-DAF5-4FD7-827B-AB2A9C25CDDB}"/>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5D5F5F-81C6-45F3-AA5C-6EC82F4E338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802008B-597F-40C2-A73C-19F3B1FBD21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3FCAA5C-CFD2-4415-8646-F8C9CD5DD53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542D319-1161-4E51-8BE8-D80145B213A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D32ED73-5091-45F6-BB39-78F1C7B8A0F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6E5A631-BB46-468D-BDC6-EFDE09162A6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84F11E7-EDA4-4788-BFA5-00B5AA6A0172}"/>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8E3BD0E-E5F1-4691-903F-D886420D5F9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D59FE1B-D16D-4E75-8713-55A930E7A5E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DE985E4-024B-4907-AB0B-6D283FC4D05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BF90604-101B-4C50-9488-E91592461DB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5" name="直線コネクタ 64">
          <a:extLst>
            <a:ext uri="{FF2B5EF4-FFF2-40B4-BE49-F238E27FC236}">
              <a16:creationId xmlns:a16="http://schemas.microsoft.com/office/drawing/2014/main" id="{501180D7-BDA8-4A8A-AA45-EC0828339900}"/>
            </a:ext>
          </a:extLst>
        </xdr:cNvPr>
        <xdr:cNvCxnSpPr/>
      </xdr:nvCxnSpPr>
      <xdr:spPr>
        <a:xfrm flipV="1">
          <a:off x="4760595" y="4512522"/>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6" name="有形固定資産減価償却率最小値テキスト">
          <a:extLst>
            <a:ext uri="{FF2B5EF4-FFF2-40B4-BE49-F238E27FC236}">
              <a16:creationId xmlns:a16="http://schemas.microsoft.com/office/drawing/2014/main" id="{22BA22DC-B2AD-402D-8110-925B6DADE4F7}"/>
            </a:ext>
          </a:extLst>
        </xdr:cNvPr>
        <xdr:cNvSpPr txBox="1"/>
      </xdr:nvSpPr>
      <xdr:spPr>
        <a:xfrm>
          <a:off x="4813300" y="590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7" name="直線コネクタ 66">
          <a:extLst>
            <a:ext uri="{FF2B5EF4-FFF2-40B4-BE49-F238E27FC236}">
              <a16:creationId xmlns:a16="http://schemas.microsoft.com/office/drawing/2014/main" id="{D53D66CF-D86E-478C-806F-A5971BBE215D}"/>
            </a:ext>
          </a:extLst>
        </xdr:cNvPr>
        <xdr:cNvCxnSpPr/>
      </xdr:nvCxnSpPr>
      <xdr:spPr>
        <a:xfrm>
          <a:off x="4673600" y="590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68" name="有形固定資産減価償却率最大値テキスト">
          <a:extLst>
            <a:ext uri="{FF2B5EF4-FFF2-40B4-BE49-F238E27FC236}">
              <a16:creationId xmlns:a16="http://schemas.microsoft.com/office/drawing/2014/main" id="{FD4E4215-1620-497A-A1F1-20D86A002BAF}"/>
            </a:ext>
          </a:extLst>
        </xdr:cNvPr>
        <xdr:cNvSpPr txBox="1"/>
      </xdr:nvSpPr>
      <xdr:spPr>
        <a:xfrm>
          <a:off x="4813300" y="428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69" name="直線コネクタ 68">
          <a:extLst>
            <a:ext uri="{FF2B5EF4-FFF2-40B4-BE49-F238E27FC236}">
              <a16:creationId xmlns:a16="http://schemas.microsoft.com/office/drawing/2014/main" id="{50B32B98-235E-45DC-B8A6-A3E73A39E8C7}"/>
            </a:ext>
          </a:extLst>
        </xdr:cNvPr>
        <xdr:cNvCxnSpPr/>
      </xdr:nvCxnSpPr>
      <xdr:spPr>
        <a:xfrm>
          <a:off x="4673600" y="451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EF82054E-D20A-4139-A328-F6E9F5FACC9A}"/>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BA949984-74A6-4C8C-BEAE-409425C8730A}"/>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2" name="フローチャート: 判断 71">
          <a:extLst>
            <a:ext uri="{FF2B5EF4-FFF2-40B4-BE49-F238E27FC236}">
              <a16:creationId xmlns:a16="http://schemas.microsoft.com/office/drawing/2014/main" id="{08057D93-B1A6-4E8D-A46E-49C853DC5BB9}"/>
            </a:ext>
          </a:extLst>
        </xdr:cNvPr>
        <xdr:cNvSpPr/>
      </xdr:nvSpPr>
      <xdr:spPr>
        <a:xfrm>
          <a:off x="4000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9769C85-051E-458C-A8A5-0790C0DD5495}"/>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F4365838-31AB-4AC6-B336-9CE0BB6F7158}"/>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A82DBC21-4966-4865-82E0-7B1ECA08D61B}"/>
            </a:ext>
          </a:extLst>
        </xdr:cNvPr>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CF77600-CA22-4C0D-915F-825FF21B106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6A208B0-C9E5-4573-9C57-A7E9518F831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E1C108-3559-48DF-A546-33EACB825DD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4134AF5-2E3F-4B63-BBE3-FE1DCFB491B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F4D747-05D4-407F-B5AD-51F3BDF12EF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楕円 80">
          <a:extLst>
            <a:ext uri="{FF2B5EF4-FFF2-40B4-BE49-F238E27FC236}">
              <a16:creationId xmlns:a16="http://schemas.microsoft.com/office/drawing/2014/main" id="{A79A95E8-759C-497F-A31B-7203B085F17C}"/>
            </a:ext>
          </a:extLst>
        </xdr:cNvPr>
        <xdr:cNvSpPr/>
      </xdr:nvSpPr>
      <xdr:spPr>
        <a:xfrm>
          <a:off x="47117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CB458973-DC41-476F-9291-5D0CA4E4D127}"/>
            </a:ext>
          </a:extLst>
        </xdr:cNvPr>
        <xdr:cNvSpPr txBox="1"/>
      </xdr:nvSpPr>
      <xdr:spPr>
        <a:xfrm>
          <a:off x="4813300" y="499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133773</xdr:rowOff>
    </xdr:from>
    <xdr:to>
      <xdr:col>19</xdr:col>
      <xdr:colOff>187325</xdr:colOff>
      <xdr:row>30</xdr:row>
      <xdr:rowOff>63923</xdr:rowOff>
    </xdr:to>
    <xdr:sp macro="" textlink="">
      <xdr:nvSpPr>
        <xdr:cNvPr id="83" name="楕円 82">
          <a:extLst>
            <a:ext uri="{FF2B5EF4-FFF2-40B4-BE49-F238E27FC236}">
              <a16:creationId xmlns:a16="http://schemas.microsoft.com/office/drawing/2014/main" id="{5173FC8B-BA4C-4787-979E-34ACAEC902BE}"/>
            </a:ext>
          </a:extLst>
        </xdr:cNvPr>
        <xdr:cNvSpPr/>
      </xdr:nvSpPr>
      <xdr:spPr>
        <a:xfrm>
          <a:off x="40005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52705</xdr:rowOff>
    </xdr:to>
    <xdr:cxnSp macro="">
      <xdr:nvCxnSpPr>
        <xdr:cNvPr id="84" name="直線コネクタ 83">
          <a:extLst>
            <a:ext uri="{FF2B5EF4-FFF2-40B4-BE49-F238E27FC236}">
              <a16:creationId xmlns:a16="http://schemas.microsoft.com/office/drawing/2014/main" id="{286F2FF3-27DB-49AC-B2EC-925CCE165F3A}"/>
            </a:ext>
          </a:extLst>
        </xdr:cNvPr>
        <xdr:cNvCxnSpPr/>
      </xdr:nvCxnSpPr>
      <xdr:spPr>
        <a:xfrm>
          <a:off x="4051300" y="5156623"/>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楕円 84">
          <a:extLst>
            <a:ext uri="{FF2B5EF4-FFF2-40B4-BE49-F238E27FC236}">
              <a16:creationId xmlns:a16="http://schemas.microsoft.com/office/drawing/2014/main" id="{CA761574-0606-42F6-B223-A48D664DA4A5}"/>
            </a:ext>
          </a:extLst>
        </xdr:cNvPr>
        <xdr:cNvSpPr/>
      </xdr:nvSpPr>
      <xdr:spPr>
        <a:xfrm>
          <a:off x="3238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13123</xdr:rowOff>
    </xdr:to>
    <xdr:cxnSp macro="">
      <xdr:nvCxnSpPr>
        <xdr:cNvPr id="86" name="直線コネクタ 85">
          <a:extLst>
            <a:ext uri="{FF2B5EF4-FFF2-40B4-BE49-F238E27FC236}">
              <a16:creationId xmlns:a16="http://schemas.microsoft.com/office/drawing/2014/main" id="{C864EA06-61CB-4ECE-B0C1-CE7AC6CCEF4D}"/>
            </a:ext>
          </a:extLst>
        </xdr:cNvPr>
        <xdr:cNvCxnSpPr/>
      </xdr:nvCxnSpPr>
      <xdr:spPr>
        <a:xfrm>
          <a:off x="3289300" y="510984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7" name="楕円 86">
          <a:extLst>
            <a:ext uri="{FF2B5EF4-FFF2-40B4-BE49-F238E27FC236}">
              <a16:creationId xmlns:a16="http://schemas.microsoft.com/office/drawing/2014/main" id="{8EE08FB0-9819-4D6D-9CE9-D4D2B91AA5EA}"/>
            </a:ext>
          </a:extLst>
        </xdr:cNvPr>
        <xdr:cNvSpPr/>
      </xdr:nvSpPr>
      <xdr:spPr>
        <a:xfrm>
          <a:off x="2476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135467</xdr:rowOff>
    </xdr:to>
    <xdr:cxnSp macro="">
      <xdr:nvCxnSpPr>
        <xdr:cNvPr id="88" name="直線コネクタ 87">
          <a:extLst>
            <a:ext uri="{FF2B5EF4-FFF2-40B4-BE49-F238E27FC236}">
              <a16:creationId xmlns:a16="http://schemas.microsoft.com/office/drawing/2014/main" id="{114CDFBB-61BF-4231-8468-B32F5287FF41}"/>
            </a:ext>
          </a:extLst>
        </xdr:cNvPr>
        <xdr:cNvCxnSpPr/>
      </xdr:nvCxnSpPr>
      <xdr:spPr>
        <a:xfrm flipV="1">
          <a:off x="2527300" y="5109845"/>
          <a:ext cx="7620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89" name="楕円 88">
          <a:extLst>
            <a:ext uri="{FF2B5EF4-FFF2-40B4-BE49-F238E27FC236}">
              <a16:creationId xmlns:a16="http://schemas.microsoft.com/office/drawing/2014/main" id="{536E5160-FDC2-4C3C-82FE-E96E168707F7}"/>
            </a:ext>
          </a:extLst>
        </xdr:cNvPr>
        <xdr:cNvSpPr/>
      </xdr:nvSpPr>
      <xdr:spPr>
        <a:xfrm>
          <a:off x="1714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135467</xdr:rowOff>
    </xdr:to>
    <xdr:cxnSp macro="">
      <xdr:nvCxnSpPr>
        <xdr:cNvPr id="90" name="直線コネクタ 89">
          <a:extLst>
            <a:ext uri="{FF2B5EF4-FFF2-40B4-BE49-F238E27FC236}">
              <a16:creationId xmlns:a16="http://schemas.microsoft.com/office/drawing/2014/main" id="{7AA0A258-3930-4E90-B512-0A97D374296E}"/>
            </a:ext>
          </a:extLst>
        </xdr:cNvPr>
        <xdr:cNvCxnSpPr/>
      </xdr:nvCxnSpPr>
      <xdr:spPr>
        <a:xfrm>
          <a:off x="1765300" y="52105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1" name="n_1aveValue有形固定資産減価償却率">
          <a:extLst>
            <a:ext uri="{FF2B5EF4-FFF2-40B4-BE49-F238E27FC236}">
              <a16:creationId xmlns:a16="http://schemas.microsoft.com/office/drawing/2014/main" id="{563464A8-ACA4-449C-B93C-927AD446D21A}"/>
            </a:ext>
          </a:extLst>
        </xdr:cNvPr>
        <xdr:cNvSpPr txBox="1"/>
      </xdr:nvSpPr>
      <xdr:spPr>
        <a:xfrm>
          <a:off x="38360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5AF3AD61-1ACE-4B05-A6B2-A2C7A1704F45}"/>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1D172541-A37E-45C3-96BA-C34089D3F848}"/>
            </a:ext>
          </a:extLst>
        </xdr:cNvPr>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BE0AD671-8F96-4C2F-9907-C209CE9509C4}"/>
            </a:ext>
          </a:extLst>
        </xdr:cNvPr>
        <xdr:cNvSpPr txBox="1"/>
      </xdr:nvSpPr>
      <xdr:spPr>
        <a:xfrm>
          <a:off x="1562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80450</xdr:rowOff>
    </xdr:from>
    <xdr:ext cx="405111" cy="259045"/>
    <xdr:sp macro="" textlink="">
      <xdr:nvSpPr>
        <xdr:cNvPr id="95" name="n_1mainValue有形固定資産減価償却率">
          <a:extLst>
            <a:ext uri="{FF2B5EF4-FFF2-40B4-BE49-F238E27FC236}">
              <a16:creationId xmlns:a16="http://schemas.microsoft.com/office/drawing/2014/main" id="{3C89AD63-4B12-4F17-AE23-F4B7A7E717AD}"/>
            </a:ext>
          </a:extLst>
        </xdr:cNvPr>
        <xdr:cNvSpPr txBox="1"/>
      </xdr:nvSpPr>
      <xdr:spPr>
        <a:xfrm>
          <a:off x="38360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6" name="n_2mainValue有形固定資産減価償却率">
          <a:extLst>
            <a:ext uri="{FF2B5EF4-FFF2-40B4-BE49-F238E27FC236}">
              <a16:creationId xmlns:a16="http://schemas.microsoft.com/office/drawing/2014/main" id="{3436D7FD-D7A2-45F6-9535-C2CFA044C2B4}"/>
            </a:ext>
          </a:extLst>
        </xdr:cNvPr>
        <xdr:cNvSpPr txBox="1"/>
      </xdr:nvSpPr>
      <xdr:spPr>
        <a:xfrm>
          <a:off x="3086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7" name="n_3mainValue有形固定資産減価償却率">
          <a:extLst>
            <a:ext uri="{FF2B5EF4-FFF2-40B4-BE49-F238E27FC236}">
              <a16:creationId xmlns:a16="http://schemas.microsoft.com/office/drawing/2014/main" id="{AC9DF22E-5F79-4F2B-99A1-5344C2406397}"/>
            </a:ext>
          </a:extLst>
        </xdr:cNvPr>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8" name="n_4mainValue有形固定資産減価償却率">
          <a:extLst>
            <a:ext uri="{FF2B5EF4-FFF2-40B4-BE49-F238E27FC236}">
              <a16:creationId xmlns:a16="http://schemas.microsoft.com/office/drawing/2014/main" id="{48E01A22-BF38-4209-BFCE-5F0813BE324E}"/>
            </a:ext>
          </a:extLst>
        </xdr:cNvPr>
        <xdr:cNvSpPr txBox="1"/>
      </xdr:nvSpPr>
      <xdr:spPr>
        <a:xfrm>
          <a:off x="1562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6259B0F-5233-4552-BAAA-BB9192E49D5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EC68401-5534-46C6-B7DA-72ECDDE45DC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21406AF-3B15-4BB1-BFEE-137D9984CA6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9DBA9FA-A82F-4D73-9799-1F551714024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FF5033C-AB84-443B-A12B-569B940072D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7FB1E40-259F-4B7C-A3D3-0F97E71BF9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9D8042C-C948-4BBD-B508-EF329BAA775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1F7CCD4-DCA4-4396-985D-A956B8B86F3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D36AE9F-FD83-4444-B453-9A7723477FF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C4A1D76-2E81-453C-89C9-1FB2B40F526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B263F12-EE0C-4572-A376-D39819AD12B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07032B5-2578-400E-9339-6317313D388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B07527C-D702-49CA-B7A6-AD60664CBC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新庁舎建設に伴う町債を発行し、将来負担額が大きくなったことにより、平成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年度以降は比率が増加している。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年度は、財政調整基金への積立てを行い、充当可能財源が増加したことから、比率が回復した。</a:t>
          </a:r>
        </a:p>
        <a:p>
          <a:r>
            <a:rPr kumimoji="1" lang="ja-JP" altLang="en-US" sz="1100">
              <a:latin typeface="ＭＳ Ｐゴシック" panose="020B0600070205080204" pitchFamily="50" charset="-128"/>
              <a:ea typeface="ＭＳ Ｐゴシック" panose="020B0600070205080204" pitchFamily="50" charset="-128"/>
            </a:rPr>
            <a:t>　今後も町債の発行に当たっては償還能力を見誤ることがないように注意する。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2821B88-B4F0-45A7-A040-4FC78C0E1E0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2A4AC0A-0447-4059-91AC-A8997BCC5D6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98B22BA-DAE4-4A71-8A67-03A16092020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C4D5881-74B8-4DFE-848C-4B6CB708C75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591A26E-8EB0-46AC-A71F-23C2C21C420B}"/>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02C814E-0944-46C4-AEB6-02571F54B25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89551B4E-E88A-4053-B80F-7F32690AD4CF}"/>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EF0FBF6-D169-4AC1-A279-38FA0AA2C76C}"/>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9A59728-EBF3-4A53-B37D-A1A4E22F79D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356AE19-1470-45C2-820C-D60479B190D1}"/>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4C398DF-6A47-4AF0-84E0-9E7CECFB3D4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E9A57DBD-B9B7-4293-8BE2-9C9DD5E4744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ECF3926-5C9C-4051-96A8-5CA65D21BE2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3C0F77B-D5F7-4053-8AD8-55D0EBA94F3D}"/>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E6D4462-FC6B-4EE0-BCD1-2F4D2203875B}"/>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C116552-9C14-4610-8C59-783A97F8EAD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372FC46-A2E1-457C-948E-4AFAD05A820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29" name="直線コネクタ 128">
          <a:extLst>
            <a:ext uri="{FF2B5EF4-FFF2-40B4-BE49-F238E27FC236}">
              <a16:creationId xmlns:a16="http://schemas.microsoft.com/office/drawing/2014/main" id="{E0F17A86-C988-4DED-8FC1-08CE7BA5E9EC}"/>
            </a:ext>
          </a:extLst>
        </xdr:cNvPr>
        <xdr:cNvCxnSpPr/>
      </xdr:nvCxnSpPr>
      <xdr:spPr>
        <a:xfrm flipV="1">
          <a:off x="14793595" y="4489903"/>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30" name="債務償還比率最小値テキスト">
          <a:extLst>
            <a:ext uri="{FF2B5EF4-FFF2-40B4-BE49-F238E27FC236}">
              <a16:creationId xmlns:a16="http://schemas.microsoft.com/office/drawing/2014/main" id="{A42E9032-6FF7-4301-8B13-DA0DB928115B}"/>
            </a:ext>
          </a:extLst>
        </xdr:cNvPr>
        <xdr:cNvSpPr txBox="1"/>
      </xdr:nvSpPr>
      <xdr:spPr>
        <a:xfrm>
          <a:off x="14846300"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31" name="直線コネクタ 130">
          <a:extLst>
            <a:ext uri="{FF2B5EF4-FFF2-40B4-BE49-F238E27FC236}">
              <a16:creationId xmlns:a16="http://schemas.microsoft.com/office/drawing/2014/main" id="{89BD039F-DF68-43C8-891D-CFF1F22C83FF}"/>
            </a:ext>
          </a:extLst>
        </xdr:cNvPr>
        <xdr:cNvCxnSpPr/>
      </xdr:nvCxnSpPr>
      <xdr:spPr>
        <a:xfrm>
          <a:off x="14706600" y="592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4C4B0D2-35ED-4B11-A6E0-F5E3AAB8ECB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0D00CDB-B3AC-4DEA-991D-81D4DB6FB27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78530</xdr:rowOff>
    </xdr:from>
    <xdr:ext cx="469744" cy="259045"/>
    <xdr:sp macro="" textlink="">
      <xdr:nvSpPr>
        <xdr:cNvPr id="134" name="債務償還比率平均値テキスト">
          <a:extLst>
            <a:ext uri="{FF2B5EF4-FFF2-40B4-BE49-F238E27FC236}">
              <a16:creationId xmlns:a16="http://schemas.microsoft.com/office/drawing/2014/main" id="{C8AE2046-4804-412C-8AD4-D095F0C9438F}"/>
            </a:ext>
          </a:extLst>
        </xdr:cNvPr>
        <xdr:cNvSpPr txBox="1"/>
      </xdr:nvSpPr>
      <xdr:spPr>
        <a:xfrm>
          <a:off x="14846300" y="505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5" name="フローチャート: 判断 134">
          <a:extLst>
            <a:ext uri="{FF2B5EF4-FFF2-40B4-BE49-F238E27FC236}">
              <a16:creationId xmlns:a16="http://schemas.microsoft.com/office/drawing/2014/main" id="{E2ACC48A-DDDA-4AF0-853D-56EA2588130B}"/>
            </a:ext>
          </a:extLst>
        </xdr:cNvPr>
        <xdr:cNvSpPr/>
      </xdr:nvSpPr>
      <xdr:spPr>
        <a:xfrm>
          <a:off x="147447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36" name="フローチャート: 判断 135">
          <a:extLst>
            <a:ext uri="{FF2B5EF4-FFF2-40B4-BE49-F238E27FC236}">
              <a16:creationId xmlns:a16="http://schemas.microsoft.com/office/drawing/2014/main" id="{68B90F91-A8DF-4D4C-BF7E-55ECF768B164}"/>
            </a:ext>
          </a:extLst>
        </xdr:cNvPr>
        <xdr:cNvSpPr/>
      </xdr:nvSpPr>
      <xdr:spPr>
        <a:xfrm>
          <a:off x="14033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37" name="フローチャート: 判断 136">
          <a:extLst>
            <a:ext uri="{FF2B5EF4-FFF2-40B4-BE49-F238E27FC236}">
              <a16:creationId xmlns:a16="http://schemas.microsoft.com/office/drawing/2014/main" id="{0A32AB53-6FCD-4848-A7AA-1F0835B5BDD8}"/>
            </a:ext>
          </a:extLst>
        </xdr:cNvPr>
        <xdr:cNvSpPr/>
      </xdr:nvSpPr>
      <xdr:spPr>
        <a:xfrm>
          <a:off x="13271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38" name="フローチャート: 判断 137">
          <a:extLst>
            <a:ext uri="{FF2B5EF4-FFF2-40B4-BE49-F238E27FC236}">
              <a16:creationId xmlns:a16="http://schemas.microsoft.com/office/drawing/2014/main" id="{BC80A363-E262-4572-8C47-03AD5EF5B536}"/>
            </a:ext>
          </a:extLst>
        </xdr:cNvPr>
        <xdr:cNvSpPr/>
      </xdr:nvSpPr>
      <xdr:spPr>
        <a:xfrm>
          <a:off x="12509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39" name="フローチャート: 判断 138">
          <a:extLst>
            <a:ext uri="{FF2B5EF4-FFF2-40B4-BE49-F238E27FC236}">
              <a16:creationId xmlns:a16="http://schemas.microsoft.com/office/drawing/2014/main" id="{541C9F8C-8605-4F00-8928-5D31CA3BB17F}"/>
            </a:ext>
          </a:extLst>
        </xdr:cNvPr>
        <xdr:cNvSpPr/>
      </xdr:nvSpPr>
      <xdr:spPr>
        <a:xfrm>
          <a:off x="11747500" y="53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1B02770-C935-4EE0-873E-32C5D80B677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23C9BD-47F3-4A8B-A89D-2FD357C2E4B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EBBC270-8CD3-4626-8128-21456D2835B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DCAB5A-E6FF-41D2-B830-01CE20D76286}"/>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CD3CBC6-78BD-4B4A-B128-164C7A5C00F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1715</xdr:rowOff>
    </xdr:from>
    <xdr:to>
      <xdr:col>76</xdr:col>
      <xdr:colOff>73025</xdr:colOff>
      <xdr:row>29</xdr:row>
      <xdr:rowOff>103315</xdr:rowOff>
    </xdr:to>
    <xdr:sp macro="" textlink="">
      <xdr:nvSpPr>
        <xdr:cNvPr id="145" name="楕円 144">
          <a:extLst>
            <a:ext uri="{FF2B5EF4-FFF2-40B4-BE49-F238E27FC236}">
              <a16:creationId xmlns:a16="http://schemas.microsoft.com/office/drawing/2014/main" id="{80BB3ACA-AD86-4F9C-9813-168B42A98B9A}"/>
            </a:ext>
          </a:extLst>
        </xdr:cNvPr>
        <xdr:cNvSpPr/>
      </xdr:nvSpPr>
      <xdr:spPr>
        <a:xfrm>
          <a:off x="14744700" y="49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24592</xdr:rowOff>
    </xdr:from>
    <xdr:ext cx="469744" cy="259045"/>
    <xdr:sp macro="" textlink="">
      <xdr:nvSpPr>
        <xdr:cNvPr id="146" name="債務償還比率該当値テキスト">
          <a:extLst>
            <a:ext uri="{FF2B5EF4-FFF2-40B4-BE49-F238E27FC236}">
              <a16:creationId xmlns:a16="http://schemas.microsoft.com/office/drawing/2014/main" id="{17F14D53-CFC3-4EE9-8ED7-7BD932003BEE}"/>
            </a:ext>
          </a:extLst>
        </xdr:cNvPr>
        <xdr:cNvSpPr txBox="1"/>
      </xdr:nvSpPr>
      <xdr:spPr>
        <a:xfrm>
          <a:off x="14846300" y="48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934</xdr:rowOff>
    </xdr:from>
    <xdr:to>
      <xdr:col>72</xdr:col>
      <xdr:colOff>123825</xdr:colOff>
      <xdr:row>33</xdr:row>
      <xdr:rowOff>102535</xdr:rowOff>
    </xdr:to>
    <xdr:sp macro="" textlink="">
      <xdr:nvSpPr>
        <xdr:cNvPr id="147" name="楕円 146">
          <a:extLst>
            <a:ext uri="{FF2B5EF4-FFF2-40B4-BE49-F238E27FC236}">
              <a16:creationId xmlns:a16="http://schemas.microsoft.com/office/drawing/2014/main" id="{DAB6C8D5-5353-49C4-A62B-77DAAB2A1BF4}"/>
            </a:ext>
          </a:extLst>
        </xdr:cNvPr>
        <xdr:cNvSpPr/>
      </xdr:nvSpPr>
      <xdr:spPr>
        <a:xfrm>
          <a:off x="14033500" y="5658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52515</xdr:rowOff>
    </xdr:from>
    <xdr:to>
      <xdr:col>76</xdr:col>
      <xdr:colOff>22225</xdr:colOff>
      <xdr:row>33</xdr:row>
      <xdr:rowOff>51734</xdr:rowOff>
    </xdr:to>
    <xdr:cxnSp macro="">
      <xdr:nvCxnSpPr>
        <xdr:cNvPr id="148" name="直線コネクタ 147">
          <a:extLst>
            <a:ext uri="{FF2B5EF4-FFF2-40B4-BE49-F238E27FC236}">
              <a16:creationId xmlns:a16="http://schemas.microsoft.com/office/drawing/2014/main" id="{F5910DAA-AE26-42A0-AA54-A0B9E91C50A9}"/>
            </a:ext>
          </a:extLst>
        </xdr:cNvPr>
        <xdr:cNvCxnSpPr/>
      </xdr:nvCxnSpPr>
      <xdr:spPr>
        <a:xfrm flipV="1">
          <a:off x="14084300" y="5024565"/>
          <a:ext cx="711200" cy="68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91422</xdr:rowOff>
    </xdr:from>
    <xdr:to>
      <xdr:col>68</xdr:col>
      <xdr:colOff>123825</xdr:colOff>
      <xdr:row>33</xdr:row>
      <xdr:rowOff>21572</xdr:rowOff>
    </xdr:to>
    <xdr:sp macro="" textlink="">
      <xdr:nvSpPr>
        <xdr:cNvPr id="149" name="楕円 148">
          <a:extLst>
            <a:ext uri="{FF2B5EF4-FFF2-40B4-BE49-F238E27FC236}">
              <a16:creationId xmlns:a16="http://schemas.microsoft.com/office/drawing/2014/main" id="{201BF58C-3421-49AE-85B9-AF1095B0E341}"/>
            </a:ext>
          </a:extLst>
        </xdr:cNvPr>
        <xdr:cNvSpPr/>
      </xdr:nvSpPr>
      <xdr:spPr>
        <a:xfrm>
          <a:off x="13271500" y="55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142222</xdr:rowOff>
    </xdr:from>
    <xdr:to>
      <xdr:col>72</xdr:col>
      <xdr:colOff>73025</xdr:colOff>
      <xdr:row>33</xdr:row>
      <xdr:rowOff>51734</xdr:rowOff>
    </xdr:to>
    <xdr:cxnSp macro="">
      <xdr:nvCxnSpPr>
        <xdr:cNvPr id="150" name="直線コネクタ 149">
          <a:extLst>
            <a:ext uri="{FF2B5EF4-FFF2-40B4-BE49-F238E27FC236}">
              <a16:creationId xmlns:a16="http://schemas.microsoft.com/office/drawing/2014/main" id="{B0F8DB7A-3004-457D-9B87-ADC8F0C7F520}"/>
            </a:ext>
          </a:extLst>
        </xdr:cNvPr>
        <xdr:cNvCxnSpPr/>
      </xdr:nvCxnSpPr>
      <xdr:spPr>
        <a:xfrm>
          <a:off x="13322300" y="5628622"/>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168030</xdr:rowOff>
    </xdr:from>
    <xdr:to>
      <xdr:col>64</xdr:col>
      <xdr:colOff>123825</xdr:colOff>
      <xdr:row>32</xdr:row>
      <xdr:rowOff>98180</xdr:rowOff>
    </xdr:to>
    <xdr:sp macro="" textlink="">
      <xdr:nvSpPr>
        <xdr:cNvPr id="151" name="楕円 150">
          <a:extLst>
            <a:ext uri="{FF2B5EF4-FFF2-40B4-BE49-F238E27FC236}">
              <a16:creationId xmlns:a16="http://schemas.microsoft.com/office/drawing/2014/main" id="{960D957A-D517-4E36-A291-E2D37B4512DA}"/>
            </a:ext>
          </a:extLst>
        </xdr:cNvPr>
        <xdr:cNvSpPr/>
      </xdr:nvSpPr>
      <xdr:spPr>
        <a:xfrm>
          <a:off x="12509500" y="548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47380</xdr:rowOff>
    </xdr:from>
    <xdr:to>
      <xdr:col>68</xdr:col>
      <xdr:colOff>73025</xdr:colOff>
      <xdr:row>32</xdr:row>
      <xdr:rowOff>142222</xdr:rowOff>
    </xdr:to>
    <xdr:cxnSp macro="">
      <xdr:nvCxnSpPr>
        <xdr:cNvPr id="152" name="直線コネクタ 151">
          <a:extLst>
            <a:ext uri="{FF2B5EF4-FFF2-40B4-BE49-F238E27FC236}">
              <a16:creationId xmlns:a16="http://schemas.microsoft.com/office/drawing/2014/main" id="{976D78AB-EDE2-4F7D-8EE6-D6AF50F523E4}"/>
            </a:ext>
          </a:extLst>
        </xdr:cNvPr>
        <xdr:cNvCxnSpPr/>
      </xdr:nvCxnSpPr>
      <xdr:spPr>
        <a:xfrm>
          <a:off x="12560300" y="5533780"/>
          <a:ext cx="762000" cy="9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62511</xdr:rowOff>
    </xdr:from>
    <xdr:to>
      <xdr:col>60</xdr:col>
      <xdr:colOff>123825</xdr:colOff>
      <xdr:row>30</xdr:row>
      <xdr:rowOff>164111</xdr:rowOff>
    </xdr:to>
    <xdr:sp macro="" textlink="">
      <xdr:nvSpPr>
        <xdr:cNvPr id="153" name="楕円 152">
          <a:extLst>
            <a:ext uri="{FF2B5EF4-FFF2-40B4-BE49-F238E27FC236}">
              <a16:creationId xmlns:a16="http://schemas.microsoft.com/office/drawing/2014/main" id="{CA854B39-7804-46B4-A4D3-612681C6A9D7}"/>
            </a:ext>
          </a:extLst>
        </xdr:cNvPr>
        <xdr:cNvSpPr/>
      </xdr:nvSpPr>
      <xdr:spPr>
        <a:xfrm>
          <a:off x="11747500" y="52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113311</xdr:rowOff>
    </xdr:from>
    <xdr:to>
      <xdr:col>64</xdr:col>
      <xdr:colOff>73025</xdr:colOff>
      <xdr:row>32</xdr:row>
      <xdr:rowOff>47380</xdr:rowOff>
    </xdr:to>
    <xdr:cxnSp macro="">
      <xdr:nvCxnSpPr>
        <xdr:cNvPr id="154" name="直線コネクタ 153">
          <a:extLst>
            <a:ext uri="{FF2B5EF4-FFF2-40B4-BE49-F238E27FC236}">
              <a16:creationId xmlns:a16="http://schemas.microsoft.com/office/drawing/2014/main" id="{20A8521C-C885-4195-954E-46B240634F6A}"/>
            </a:ext>
          </a:extLst>
        </xdr:cNvPr>
        <xdr:cNvCxnSpPr/>
      </xdr:nvCxnSpPr>
      <xdr:spPr>
        <a:xfrm>
          <a:off x="11798300" y="5256811"/>
          <a:ext cx="762000" cy="2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55" name="n_1aveValue債務償還比率">
          <a:extLst>
            <a:ext uri="{FF2B5EF4-FFF2-40B4-BE49-F238E27FC236}">
              <a16:creationId xmlns:a16="http://schemas.microsoft.com/office/drawing/2014/main" id="{5120C706-2FD4-4C83-929E-62C28E90F7B9}"/>
            </a:ext>
          </a:extLst>
        </xdr:cNvPr>
        <xdr:cNvSpPr txBox="1"/>
      </xdr:nvSpPr>
      <xdr:spPr>
        <a:xfrm>
          <a:off x="138367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151065</xdr:rowOff>
    </xdr:from>
    <xdr:ext cx="469744" cy="259045"/>
    <xdr:sp macro="" textlink="">
      <xdr:nvSpPr>
        <xdr:cNvPr id="156" name="n_2aveValue債務償還比率">
          <a:extLst>
            <a:ext uri="{FF2B5EF4-FFF2-40B4-BE49-F238E27FC236}">
              <a16:creationId xmlns:a16="http://schemas.microsoft.com/office/drawing/2014/main" id="{A46A2C5C-1DE7-487C-87D4-2650CED8E1C8}"/>
            </a:ext>
          </a:extLst>
        </xdr:cNvPr>
        <xdr:cNvSpPr txBox="1"/>
      </xdr:nvSpPr>
      <xdr:spPr>
        <a:xfrm>
          <a:off x="13087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115442</xdr:rowOff>
    </xdr:from>
    <xdr:ext cx="469744" cy="259045"/>
    <xdr:sp macro="" textlink="">
      <xdr:nvSpPr>
        <xdr:cNvPr id="157" name="n_3aveValue債務償還比率">
          <a:extLst>
            <a:ext uri="{FF2B5EF4-FFF2-40B4-BE49-F238E27FC236}">
              <a16:creationId xmlns:a16="http://schemas.microsoft.com/office/drawing/2014/main" id="{2E4534AA-EC79-4104-9ECE-9138D845C331}"/>
            </a:ext>
          </a:extLst>
        </xdr:cNvPr>
        <xdr:cNvSpPr txBox="1"/>
      </xdr:nvSpPr>
      <xdr:spPr>
        <a:xfrm>
          <a:off x="12325427" y="5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105772</xdr:rowOff>
    </xdr:from>
    <xdr:ext cx="469744" cy="259045"/>
    <xdr:sp macro="" textlink="">
      <xdr:nvSpPr>
        <xdr:cNvPr id="158" name="n_4aveValue債務償還比率">
          <a:extLst>
            <a:ext uri="{FF2B5EF4-FFF2-40B4-BE49-F238E27FC236}">
              <a16:creationId xmlns:a16="http://schemas.microsoft.com/office/drawing/2014/main" id="{404DA785-5849-44BE-ACA1-C16CEE24E8A4}"/>
            </a:ext>
          </a:extLst>
        </xdr:cNvPr>
        <xdr:cNvSpPr txBox="1"/>
      </xdr:nvSpPr>
      <xdr:spPr>
        <a:xfrm>
          <a:off x="11563427" y="54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93661</xdr:rowOff>
    </xdr:from>
    <xdr:ext cx="469744" cy="259045"/>
    <xdr:sp macro="" textlink="">
      <xdr:nvSpPr>
        <xdr:cNvPr id="159" name="n_1mainValue債務償還比率">
          <a:extLst>
            <a:ext uri="{FF2B5EF4-FFF2-40B4-BE49-F238E27FC236}">
              <a16:creationId xmlns:a16="http://schemas.microsoft.com/office/drawing/2014/main" id="{7861DF27-9AE7-42CE-A1A6-D5B2404253D1}"/>
            </a:ext>
          </a:extLst>
        </xdr:cNvPr>
        <xdr:cNvSpPr txBox="1"/>
      </xdr:nvSpPr>
      <xdr:spPr>
        <a:xfrm>
          <a:off x="13836727" y="5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12699</xdr:rowOff>
    </xdr:from>
    <xdr:ext cx="469744" cy="259045"/>
    <xdr:sp macro="" textlink="">
      <xdr:nvSpPr>
        <xdr:cNvPr id="160" name="n_2mainValue債務償還比率">
          <a:extLst>
            <a:ext uri="{FF2B5EF4-FFF2-40B4-BE49-F238E27FC236}">
              <a16:creationId xmlns:a16="http://schemas.microsoft.com/office/drawing/2014/main" id="{FBB3014A-9BC0-4257-B7B9-F0FE450DA413}"/>
            </a:ext>
          </a:extLst>
        </xdr:cNvPr>
        <xdr:cNvSpPr txBox="1"/>
      </xdr:nvSpPr>
      <xdr:spPr>
        <a:xfrm>
          <a:off x="13087427" y="56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89307</xdr:rowOff>
    </xdr:from>
    <xdr:ext cx="469744" cy="259045"/>
    <xdr:sp macro="" textlink="">
      <xdr:nvSpPr>
        <xdr:cNvPr id="161" name="n_3mainValue債務償還比率">
          <a:extLst>
            <a:ext uri="{FF2B5EF4-FFF2-40B4-BE49-F238E27FC236}">
              <a16:creationId xmlns:a16="http://schemas.microsoft.com/office/drawing/2014/main" id="{F6051E98-A4E2-46AF-B777-1D61F7242C66}"/>
            </a:ext>
          </a:extLst>
        </xdr:cNvPr>
        <xdr:cNvSpPr txBox="1"/>
      </xdr:nvSpPr>
      <xdr:spPr>
        <a:xfrm>
          <a:off x="12325427" y="55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9188</xdr:rowOff>
    </xdr:from>
    <xdr:ext cx="469744" cy="259045"/>
    <xdr:sp macro="" textlink="">
      <xdr:nvSpPr>
        <xdr:cNvPr id="162" name="n_4mainValue債務償還比率">
          <a:extLst>
            <a:ext uri="{FF2B5EF4-FFF2-40B4-BE49-F238E27FC236}">
              <a16:creationId xmlns:a16="http://schemas.microsoft.com/office/drawing/2014/main" id="{7DF9C2D9-5DB8-459A-9C1E-80EFD095FADB}"/>
            </a:ext>
          </a:extLst>
        </xdr:cNvPr>
        <xdr:cNvSpPr txBox="1"/>
      </xdr:nvSpPr>
      <xdr:spPr>
        <a:xfrm>
          <a:off x="11563427" y="498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73BEB39-7E06-41D5-9BDE-8286432D94E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024D497-CE94-4A6F-8131-3173458619A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FC6F1BA-1E59-42CB-A647-83D7C81FD41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CBC8BC0-15E9-4891-9939-E5281E2A13C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E3FEA45-147D-4FE4-BE37-1886626B385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97DCA34-0990-4867-9F0E-6C60240A035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2BB46D-0968-4F48-B4D6-D7A7E902B0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07EBBB-7508-4178-8988-02E3150406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BE36CA-32FF-4312-8B65-F9A9272C08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53A44C-37BB-47DD-A372-DBBF1C35A5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847F60-FC50-44B1-8525-3471584608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B2D5BA-2646-4E32-A5AE-A6BD05D122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5DB215-2586-43D2-A169-9AC765E366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E27584-3D71-4DCC-A489-7FBBCC5CAB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3FC110-4323-4F27-A75E-5F458B5283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A9946B-6410-45EC-9B1D-85CBD0F444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A5B583-3506-4B46-B0F8-D9B9C9C637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93ADBA-2714-4A95-81E8-D70ACBC261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684F91-C3D0-4956-9A43-732B7AEF2C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D1CFED-AE8D-4C3A-83F2-B6D6AF374A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EA057D-FA68-4BD1-8DB2-C5937F4677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FDC1F6-0E67-44CD-9E2D-7453F890F6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46EFC5-58CA-40F5-BB75-F3EF15EB83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5C317B-66EE-4B22-B84C-EE2E9EC682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FF60F1-F034-43BC-98AD-9F612B78C0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95537D-C1F1-4A9D-8AB7-D61740D465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0AE7A7-0E3D-4F50-895A-439FC22FF5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88056D-F65E-4571-BCA0-AD97363DE8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C5E58A-87C2-4CD2-867C-953D124A08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EEDF52-CAFF-42AB-A21F-9BF7E93B89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299F03-F4AB-4F7B-A393-BBB04CF60D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75AFCD-A0E1-44A9-BD1E-A9F863B3C9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97590B-DED6-46FF-A836-753FF62C01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311663-A017-43A9-A58D-952D81D22F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EFA80F-AA3F-4EA8-9DCA-A16015DF31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3AF2DD-6A4C-4CB8-B98A-A4C9611345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023FFC-5D6E-46E8-B733-6C0CC0D9E8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34FF8E-ADDD-48C9-8200-23D27F31F1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8131F8-FE07-40B6-9609-14D5591058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9CC353-DBE2-4017-B80C-6F8EE5B7C9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47DE2C-D71D-48C3-B185-691518BCA0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5787F1-EC66-46A1-BDF9-CD04BAA4E6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E9C18F-5F46-42A0-8632-82619BD46E2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930FC1-C702-43D4-9573-DA985175FBA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8D3E0B-EF82-41F6-80D0-045A373E79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468BDE-0956-4225-B3BE-185BB446E6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D6F32D-20FE-42CE-AE2B-2A9E37143A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F73551-D2AA-4E9D-BC4C-11A564D267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CDE401-310E-48E2-9A03-262A39DE1C0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843F2E-D532-4D28-8DDA-64C665A352C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80194D4-C389-4A4D-86EE-1075B2B314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C12D1A-1C64-4F24-B599-D3E01F1EAE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1CCBFF-9400-4EE6-851A-FB871D30AF9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03B54AB-530E-47BB-9C6A-84C60BCC884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77232D-708C-40D1-8E56-A31B77EB175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CD0E484-8209-41C7-AB9D-E31E395B1B6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CDFA986-B62C-4E2D-9187-6C0F7BAAB15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F9BA2B9-5571-4A05-B3D1-2A6614BBBEA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663CD06-EDD9-4171-B7B2-9EF3EE2DAA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E547181-B86F-4014-BFCE-57CF02FF1E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0101E04-1969-434E-BEA4-6E1AF9C871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45BFEFFB-C6A2-4C94-9CB5-718B0DCD556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8DA9E68-FF2F-4481-90EB-7C88E1B4FEC8}"/>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62291D74-A270-412B-9540-CA82FFC5A36E}"/>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5E277426-6DCD-4908-B704-B2F62D28057B}"/>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F5A3D856-15EF-486F-8815-6E4620A37A8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F93B239A-2B18-4693-9FA6-BA3EF5CE2363}"/>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7EC24702-E062-4F06-8606-8456E7E5D746}"/>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9C08D7D3-0545-4411-AEF5-A167F2BDA2EA}"/>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BDD534A5-FD2F-450C-9D8B-91D7204F4636}"/>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C96B6789-8B3B-4C84-90FE-5BFC637688BB}"/>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E1564553-DEAA-4017-88F1-B309E63D1F78}"/>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04A317-C26E-40B1-9038-D3C6C9078B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9E6354-1CE7-485F-B4A6-D78365173D1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8F972F-A773-4920-BAD9-0FF44DB418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BA55DD-E45A-4FBB-8E5B-09E429467A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644283-1C02-423D-8406-D272ABB63C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73" name="楕円 72">
          <a:extLst>
            <a:ext uri="{FF2B5EF4-FFF2-40B4-BE49-F238E27FC236}">
              <a16:creationId xmlns:a16="http://schemas.microsoft.com/office/drawing/2014/main" id="{BB8181CE-EAC8-4425-AA2C-F317D57C7F2D}"/>
            </a:ext>
          </a:extLst>
        </xdr:cNvPr>
        <xdr:cNvSpPr/>
      </xdr:nvSpPr>
      <xdr:spPr>
        <a:xfrm>
          <a:off x="4584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33037</xdr:rowOff>
    </xdr:from>
    <xdr:ext cx="405111" cy="259045"/>
    <xdr:sp macro="" textlink="">
      <xdr:nvSpPr>
        <xdr:cNvPr id="74" name="【道路】&#10;有形固定資産減価償却率該当値テキスト">
          <a:extLst>
            <a:ext uri="{FF2B5EF4-FFF2-40B4-BE49-F238E27FC236}">
              <a16:creationId xmlns:a16="http://schemas.microsoft.com/office/drawing/2014/main" id="{4A82239A-4977-446F-879A-C15926D9B8C5}"/>
            </a:ext>
          </a:extLst>
        </xdr:cNvPr>
        <xdr:cNvSpPr txBox="1"/>
      </xdr:nvSpPr>
      <xdr:spPr>
        <a:xfrm>
          <a:off x="467360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a:extLst>
            <a:ext uri="{FF2B5EF4-FFF2-40B4-BE49-F238E27FC236}">
              <a16:creationId xmlns:a16="http://schemas.microsoft.com/office/drawing/2014/main" id="{69CAD101-FB39-4416-A5F1-D5F21437EE8E}"/>
            </a:ext>
          </a:extLst>
        </xdr:cNvPr>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60960</xdr:rowOff>
    </xdr:to>
    <xdr:cxnSp macro="">
      <xdr:nvCxnSpPr>
        <xdr:cNvPr id="76" name="直線コネクタ 75">
          <a:extLst>
            <a:ext uri="{FF2B5EF4-FFF2-40B4-BE49-F238E27FC236}">
              <a16:creationId xmlns:a16="http://schemas.microsoft.com/office/drawing/2014/main" id="{3B8CB3E2-7C5B-4AB1-BC9A-4A7EAA208C55}"/>
            </a:ext>
          </a:extLst>
        </xdr:cNvPr>
        <xdr:cNvCxnSpPr/>
      </xdr:nvCxnSpPr>
      <xdr:spPr>
        <a:xfrm>
          <a:off x="3797300" y="63684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7" name="楕円 76">
          <a:extLst>
            <a:ext uri="{FF2B5EF4-FFF2-40B4-BE49-F238E27FC236}">
              <a16:creationId xmlns:a16="http://schemas.microsoft.com/office/drawing/2014/main" id="{070C286D-39F4-4972-9DF6-D191AC902B5A}"/>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24765</xdr:rowOff>
    </xdr:to>
    <xdr:cxnSp macro="">
      <xdr:nvCxnSpPr>
        <xdr:cNvPr id="78" name="直線コネクタ 77">
          <a:extLst>
            <a:ext uri="{FF2B5EF4-FFF2-40B4-BE49-F238E27FC236}">
              <a16:creationId xmlns:a16="http://schemas.microsoft.com/office/drawing/2014/main" id="{D438EAF3-7547-4201-87B3-878EB280946A}"/>
            </a:ext>
          </a:extLst>
        </xdr:cNvPr>
        <xdr:cNvCxnSpPr/>
      </xdr:nvCxnSpPr>
      <xdr:spPr>
        <a:xfrm>
          <a:off x="2908300" y="632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65405</xdr:rowOff>
    </xdr:from>
    <xdr:to>
      <xdr:col>10</xdr:col>
      <xdr:colOff>165100</xdr:colOff>
      <xdr:row>36</xdr:row>
      <xdr:rowOff>167005</xdr:rowOff>
    </xdr:to>
    <xdr:sp macro="" textlink="">
      <xdr:nvSpPr>
        <xdr:cNvPr id="79" name="楕円 78">
          <a:extLst>
            <a:ext uri="{FF2B5EF4-FFF2-40B4-BE49-F238E27FC236}">
              <a16:creationId xmlns:a16="http://schemas.microsoft.com/office/drawing/2014/main" id="{8B42937A-678E-4456-A1F6-48AF8685ABEE}"/>
            </a:ext>
          </a:extLst>
        </xdr:cNvPr>
        <xdr:cNvSpPr/>
      </xdr:nvSpPr>
      <xdr:spPr>
        <a:xfrm>
          <a:off x="1968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116205</xdr:rowOff>
    </xdr:from>
    <xdr:to>
      <xdr:col>15</xdr:col>
      <xdr:colOff>50800</xdr:colOff>
      <xdr:row>36</xdr:row>
      <xdr:rowOff>156210</xdr:rowOff>
    </xdr:to>
    <xdr:cxnSp macro="">
      <xdr:nvCxnSpPr>
        <xdr:cNvPr id="80" name="直線コネクタ 79">
          <a:extLst>
            <a:ext uri="{FF2B5EF4-FFF2-40B4-BE49-F238E27FC236}">
              <a16:creationId xmlns:a16="http://schemas.microsoft.com/office/drawing/2014/main" id="{BD46CE64-C78F-4F26-A851-FFC3E9F43AEE}"/>
            </a:ext>
          </a:extLst>
        </xdr:cNvPr>
        <xdr:cNvCxnSpPr/>
      </xdr:nvCxnSpPr>
      <xdr:spPr>
        <a:xfrm>
          <a:off x="2019300" y="6288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27305</xdr:rowOff>
    </xdr:from>
    <xdr:to>
      <xdr:col>6</xdr:col>
      <xdr:colOff>38100</xdr:colOff>
      <xdr:row>36</xdr:row>
      <xdr:rowOff>128905</xdr:rowOff>
    </xdr:to>
    <xdr:sp macro="" textlink="">
      <xdr:nvSpPr>
        <xdr:cNvPr id="81" name="楕円 80">
          <a:extLst>
            <a:ext uri="{FF2B5EF4-FFF2-40B4-BE49-F238E27FC236}">
              <a16:creationId xmlns:a16="http://schemas.microsoft.com/office/drawing/2014/main" id="{F17984DF-D1C1-41E3-B9E2-B5225B3C2122}"/>
            </a:ext>
          </a:extLst>
        </xdr:cNvPr>
        <xdr:cNvSpPr/>
      </xdr:nvSpPr>
      <xdr:spPr>
        <a:xfrm>
          <a:off x="1079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78105</xdr:rowOff>
    </xdr:from>
    <xdr:to>
      <xdr:col>10</xdr:col>
      <xdr:colOff>114300</xdr:colOff>
      <xdr:row>36</xdr:row>
      <xdr:rowOff>116205</xdr:rowOff>
    </xdr:to>
    <xdr:cxnSp macro="">
      <xdr:nvCxnSpPr>
        <xdr:cNvPr id="82" name="直線コネクタ 81">
          <a:extLst>
            <a:ext uri="{FF2B5EF4-FFF2-40B4-BE49-F238E27FC236}">
              <a16:creationId xmlns:a16="http://schemas.microsoft.com/office/drawing/2014/main" id="{0E77DB82-8021-4211-8617-B678498003BF}"/>
            </a:ext>
          </a:extLst>
        </xdr:cNvPr>
        <xdr:cNvCxnSpPr/>
      </xdr:nvCxnSpPr>
      <xdr:spPr>
        <a:xfrm>
          <a:off x="1130300" y="625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161B73AF-1BA4-47F4-8065-3E1A9A0E79FF}"/>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98574EFF-0442-4730-96D0-9A090ABE1B5C}"/>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4FE9C718-8A9F-4EC0-9665-CEB839B53A9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9F2A3301-16EE-45A1-8F31-80CE1B8570F6}"/>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56D68B58-8B8C-46E0-96B5-ED29533D952F}"/>
            </a:ext>
          </a:extLst>
        </xdr:cNvPr>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F8C82249-CB56-42B1-9B6B-077DDEEF0529}"/>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id="{F9D8A77B-0449-4D43-AA12-E80A8704F80A}"/>
            </a:ext>
          </a:extLst>
        </xdr:cNvPr>
        <xdr:cNvSpPr txBox="1"/>
      </xdr:nvSpPr>
      <xdr:spPr>
        <a:xfrm>
          <a:off x="1816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145432</xdr:rowOff>
    </xdr:from>
    <xdr:ext cx="405111" cy="259045"/>
    <xdr:sp macro="" textlink="">
      <xdr:nvSpPr>
        <xdr:cNvPr id="90" name="n_4mainValue【道路】&#10;有形固定資産減価償却率">
          <a:extLst>
            <a:ext uri="{FF2B5EF4-FFF2-40B4-BE49-F238E27FC236}">
              <a16:creationId xmlns:a16="http://schemas.microsoft.com/office/drawing/2014/main" id="{3226C6F6-5123-4768-928F-DD29B7651AA1}"/>
            </a:ext>
          </a:extLst>
        </xdr:cNvPr>
        <xdr:cNvSpPr txBox="1"/>
      </xdr:nvSpPr>
      <xdr:spPr>
        <a:xfrm>
          <a:off x="927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69087FE-231A-496B-89E0-3950F4A9BD8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43BD5E-F9D9-4B98-8A4F-96970469B0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1A5920-4090-45BA-A39D-0FC8D20854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D962F0-F6E2-428A-9146-B3D23C5ACA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8952991-F9A4-4EBA-8FA1-43415D0176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3512606-B095-452B-8727-BC6FA1E957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D5A75A9-D605-4600-85BE-F1F6129853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8A656D-F388-46D8-B6F9-32451318942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1077FB4-95FA-41C1-9445-D0F546AC91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4F6999F-B294-4F4D-8525-721A819DBC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CBDA7C9-9463-4A87-9272-AA8B13E4B67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C133273-E7B8-4DEB-838F-8B5BE1A7525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8011F6E-7FCB-4FB4-B6BD-550D470118C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F5F7EF4-AF16-4D26-813C-C1312E5047F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A0E9ADF-98BE-4075-ABCA-7D5769F39E4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C9E43879-980B-4F15-9FD7-FD955470D7A5}"/>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350A4FC-6035-4659-89FC-A814B4D70EA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251A3BCD-2950-4BE1-B7F4-B2A573A75CE9}"/>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405C67D-18CB-4E1F-8A62-1871A19026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461FBDC8-7FFB-47E1-A88A-2B124BB1263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ACE9A6A-B563-43B1-AD67-80D6AB8A78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16FC1B21-805F-4D85-8155-DCCBE40F4B4E}"/>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21E0F538-34AF-4D0C-8D35-3B2F2D1E79FB}"/>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A5C8AB97-0FE9-4F2D-8D59-326AF3ACAAA8}"/>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06653D80-EAB8-42EF-9968-630D8724EE18}"/>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93083CA6-73AA-4012-8941-E06FD3838C3E}"/>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913DFC67-9A08-417B-AFB6-25301606527A}"/>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3EEF07B7-E5DC-4265-9687-C78EB48A7B4F}"/>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BFD0F0A5-B6F0-4723-B63D-AC2A6B68055B}"/>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F52A6202-D120-4932-AEE3-5DB78079D529}"/>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DFE44BFB-BC66-4DAE-BD45-755BC94DDD3A}"/>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278B8E62-4DEC-4A4E-8447-3F4512380F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A2A5F6-19E5-4124-92D2-A90CF077AD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AF3188-8B36-45C9-9BB4-4B3C8673F3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A96FBDB-7576-45D3-A66D-667CBE6482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D82597-36EA-4B54-9378-6F90B2D54C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F58B58-9489-408F-BEE4-0D7865E872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79128</xdr:rowOff>
    </xdr:from>
    <xdr:to>
      <xdr:col>55</xdr:col>
      <xdr:colOff>50800</xdr:colOff>
      <xdr:row>42</xdr:row>
      <xdr:rowOff>9278</xdr:rowOff>
    </xdr:to>
    <xdr:sp macro="" textlink="">
      <xdr:nvSpPr>
        <xdr:cNvPr id="128" name="楕円 127">
          <a:extLst>
            <a:ext uri="{FF2B5EF4-FFF2-40B4-BE49-F238E27FC236}">
              <a16:creationId xmlns:a16="http://schemas.microsoft.com/office/drawing/2014/main" id="{BF719082-EAB9-44C5-8D42-24B00601B272}"/>
            </a:ext>
          </a:extLst>
        </xdr:cNvPr>
        <xdr:cNvSpPr/>
      </xdr:nvSpPr>
      <xdr:spPr>
        <a:xfrm>
          <a:off x="10426700" y="71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18641</xdr:rowOff>
    </xdr:from>
    <xdr:ext cx="469744" cy="259045"/>
    <xdr:sp macro="" textlink="">
      <xdr:nvSpPr>
        <xdr:cNvPr id="129" name="【道路】&#10;一人当たり延長該当値テキスト">
          <a:extLst>
            <a:ext uri="{FF2B5EF4-FFF2-40B4-BE49-F238E27FC236}">
              <a16:creationId xmlns:a16="http://schemas.microsoft.com/office/drawing/2014/main" id="{BB6B0350-B726-418B-95CF-46714D0E3BD2}"/>
            </a:ext>
          </a:extLst>
        </xdr:cNvPr>
        <xdr:cNvSpPr txBox="1"/>
      </xdr:nvSpPr>
      <xdr:spPr>
        <a:xfrm>
          <a:off x="10515600" y="704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79098</xdr:rowOff>
    </xdr:from>
    <xdr:to>
      <xdr:col>50</xdr:col>
      <xdr:colOff>165100</xdr:colOff>
      <xdr:row>42</xdr:row>
      <xdr:rowOff>9248</xdr:rowOff>
    </xdr:to>
    <xdr:sp macro="" textlink="">
      <xdr:nvSpPr>
        <xdr:cNvPr id="130" name="楕円 129">
          <a:extLst>
            <a:ext uri="{FF2B5EF4-FFF2-40B4-BE49-F238E27FC236}">
              <a16:creationId xmlns:a16="http://schemas.microsoft.com/office/drawing/2014/main" id="{FDC045F1-464C-4348-B1C9-81DFA91CEE74}"/>
            </a:ext>
          </a:extLst>
        </xdr:cNvPr>
        <xdr:cNvSpPr/>
      </xdr:nvSpPr>
      <xdr:spPr>
        <a:xfrm>
          <a:off x="9588500" y="71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129898</xdr:rowOff>
    </xdr:from>
    <xdr:to>
      <xdr:col>55</xdr:col>
      <xdr:colOff>0</xdr:colOff>
      <xdr:row>41</xdr:row>
      <xdr:rowOff>129928</xdr:rowOff>
    </xdr:to>
    <xdr:cxnSp macro="">
      <xdr:nvCxnSpPr>
        <xdr:cNvPr id="131" name="直線コネクタ 130">
          <a:extLst>
            <a:ext uri="{FF2B5EF4-FFF2-40B4-BE49-F238E27FC236}">
              <a16:creationId xmlns:a16="http://schemas.microsoft.com/office/drawing/2014/main" id="{05FE1620-B92B-4055-B009-389501C28F6E}"/>
            </a:ext>
          </a:extLst>
        </xdr:cNvPr>
        <xdr:cNvCxnSpPr/>
      </xdr:nvCxnSpPr>
      <xdr:spPr>
        <a:xfrm>
          <a:off x="9639300" y="7159348"/>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79057</xdr:rowOff>
    </xdr:from>
    <xdr:to>
      <xdr:col>46</xdr:col>
      <xdr:colOff>38100</xdr:colOff>
      <xdr:row>42</xdr:row>
      <xdr:rowOff>9207</xdr:rowOff>
    </xdr:to>
    <xdr:sp macro="" textlink="">
      <xdr:nvSpPr>
        <xdr:cNvPr id="132" name="楕円 131">
          <a:extLst>
            <a:ext uri="{FF2B5EF4-FFF2-40B4-BE49-F238E27FC236}">
              <a16:creationId xmlns:a16="http://schemas.microsoft.com/office/drawing/2014/main" id="{70D39613-8966-4B6B-8E3D-9EB0DB30D760}"/>
            </a:ext>
          </a:extLst>
        </xdr:cNvPr>
        <xdr:cNvSpPr/>
      </xdr:nvSpPr>
      <xdr:spPr>
        <a:xfrm>
          <a:off x="8699500" y="71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129857</xdr:rowOff>
    </xdr:from>
    <xdr:to>
      <xdr:col>50</xdr:col>
      <xdr:colOff>114300</xdr:colOff>
      <xdr:row>41</xdr:row>
      <xdr:rowOff>129898</xdr:rowOff>
    </xdr:to>
    <xdr:cxnSp macro="">
      <xdr:nvCxnSpPr>
        <xdr:cNvPr id="133" name="直線コネクタ 132">
          <a:extLst>
            <a:ext uri="{FF2B5EF4-FFF2-40B4-BE49-F238E27FC236}">
              <a16:creationId xmlns:a16="http://schemas.microsoft.com/office/drawing/2014/main" id="{6585935B-DFCE-447B-875E-976EAD79DC0E}"/>
            </a:ext>
          </a:extLst>
        </xdr:cNvPr>
        <xdr:cNvCxnSpPr/>
      </xdr:nvCxnSpPr>
      <xdr:spPr>
        <a:xfrm>
          <a:off x="8750300" y="7159307"/>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79006</xdr:rowOff>
    </xdr:from>
    <xdr:to>
      <xdr:col>41</xdr:col>
      <xdr:colOff>101600</xdr:colOff>
      <xdr:row>42</xdr:row>
      <xdr:rowOff>9156</xdr:rowOff>
    </xdr:to>
    <xdr:sp macro="" textlink="">
      <xdr:nvSpPr>
        <xdr:cNvPr id="134" name="楕円 133">
          <a:extLst>
            <a:ext uri="{FF2B5EF4-FFF2-40B4-BE49-F238E27FC236}">
              <a16:creationId xmlns:a16="http://schemas.microsoft.com/office/drawing/2014/main" id="{25C12C4E-5882-4E86-A2C8-8C1ECF48B43C}"/>
            </a:ext>
          </a:extLst>
        </xdr:cNvPr>
        <xdr:cNvSpPr/>
      </xdr:nvSpPr>
      <xdr:spPr>
        <a:xfrm>
          <a:off x="7810500" y="71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129806</xdr:rowOff>
    </xdr:from>
    <xdr:to>
      <xdr:col>45</xdr:col>
      <xdr:colOff>177800</xdr:colOff>
      <xdr:row>41</xdr:row>
      <xdr:rowOff>129857</xdr:rowOff>
    </xdr:to>
    <xdr:cxnSp macro="">
      <xdr:nvCxnSpPr>
        <xdr:cNvPr id="135" name="直線コネクタ 134">
          <a:extLst>
            <a:ext uri="{FF2B5EF4-FFF2-40B4-BE49-F238E27FC236}">
              <a16:creationId xmlns:a16="http://schemas.microsoft.com/office/drawing/2014/main" id="{5FA81ABF-2CA9-4463-B77F-981404D1AC95}"/>
            </a:ext>
          </a:extLst>
        </xdr:cNvPr>
        <xdr:cNvCxnSpPr/>
      </xdr:nvCxnSpPr>
      <xdr:spPr>
        <a:xfrm>
          <a:off x="7861300" y="715925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78957</xdr:rowOff>
    </xdr:from>
    <xdr:to>
      <xdr:col>36</xdr:col>
      <xdr:colOff>165100</xdr:colOff>
      <xdr:row>42</xdr:row>
      <xdr:rowOff>9107</xdr:rowOff>
    </xdr:to>
    <xdr:sp macro="" textlink="">
      <xdr:nvSpPr>
        <xdr:cNvPr id="136" name="楕円 135">
          <a:extLst>
            <a:ext uri="{FF2B5EF4-FFF2-40B4-BE49-F238E27FC236}">
              <a16:creationId xmlns:a16="http://schemas.microsoft.com/office/drawing/2014/main" id="{0C8862C8-DCB5-47D7-BD21-1C79FC8E5857}"/>
            </a:ext>
          </a:extLst>
        </xdr:cNvPr>
        <xdr:cNvSpPr/>
      </xdr:nvSpPr>
      <xdr:spPr>
        <a:xfrm>
          <a:off x="6921500" y="71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129757</xdr:rowOff>
    </xdr:from>
    <xdr:to>
      <xdr:col>41</xdr:col>
      <xdr:colOff>50800</xdr:colOff>
      <xdr:row>41</xdr:row>
      <xdr:rowOff>129806</xdr:rowOff>
    </xdr:to>
    <xdr:cxnSp macro="">
      <xdr:nvCxnSpPr>
        <xdr:cNvPr id="137" name="直線コネクタ 136">
          <a:extLst>
            <a:ext uri="{FF2B5EF4-FFF2-40B4-BE49-F238E27FC236}">
              <a16:creationId xmlns:a16="http://schemas.microsoft.com/office/drawing/2014/main" id="{69B36F50-D8FA-44E2-8174-5044310488F2}"/>
            </a:ext>
          </a:extLst>
        </xdr:cNvPr>
        <xdr:cNvCxnSpPr/>
      </xdr:nvCxnSpPr>
      <xdr:spPr>
        <a:xfrm>
          <a:off x="6972300" y="7159207"/>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C088C915-7FC6-4D0E-9AE8-0446EEBC2B8E}"/>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92CFEA7D-13B7-4D9B-9D8F-634D355103D0}"/>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1BFC8D85-9101-41D9-AD04-A4BE797728FA}"/>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30468C0D-A7F9-4AC7-B0BB-0DB79F832D30}"/>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375</xdr:rowOff>
    </xdr:from>
    <xdr:ext cx="469744" cy="259045"/>
    <xdr:sp macro="" textlink="">
      <xdr:nvSpPr>
        <xdr:cNvPr id="142" name="n_1mainValue【道路】&#10;一人当たり延長">
          <a:extLst>
            <a:ext uri="{FF2B5EF4-FFF2-40B4-BE49-F238E27FC236}">
              <a16:creationId xmlns:a16="http://schemas.microsoft.com/office/drawing/2014/main" id="{06C94EBC-21E2-4D67-A814-3BEB1E38E87B}"/>
            </a:ext>
          </a:extLst>
        </xdr:cNvPr>
        <xdr:cNvSpPr txBox="1"/>
      </xdr:nvSpPr>
      <xdr:spPr>
        <a:xfrm>
          <a:off x="9391727" y="72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334</xdr:rowOff>
    </xdr:from>
    <xdr:ext cx="469744" cy="259045"/>
    <xdr:sp macro="" textlink="">
      <xdr:nvSpPr>
        <xdr:cNvPr id="143" name="n_2mainValue【道路】&#10;一人当たり延長">
          <a:extLst>
            <a:ext uri="{FF2B5EF4-FFF2-40B4-BE49-F238E27FC236}">
              <a16:creationId xmlns:a16="http://schemas.microsoft.com/office/drawing/2014/main" id="{52B5D37F-341B-4930-B47D-A2321A587601}"/>
            </a:ext>
          </a:extLst>
        </xdr:cNvPr>
        <xdr:cNvSpPr txBox="1"/>
      </xdr:nvSpPr>
      <xdr:spPr>
        <a:xfrm>
          <a:off x="8515427" y="72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283</xdr:rowOff>
    </xdr:from>
    <xdr:ext cx="469744" cy="259045"/>
    <xdr:sp macro="" textlink="">
      <xdr:nvSpPr>
        <xdr:cNvPr id="144" name="n_3mainValue【道路】&#10;一人当たり延長">
          <a:extLst>
            <a:ext uri="{FF2B5EF4-FFF2-40B4-BE49-F238E27FC236}">
              <a16:creationId xmlns:a16="http://schemas.microsoft.com/office/drawing/2014/main" id="{B30D4668-8279-44B4-A935-15DD9EED032C}"/>
            </a:ext>
          </a:extLst>
        </xdr:cNvPr>
        <xdr:cNvSpPr txBox="1"/>
      </xdr:nvSpPr>
      <xdr:spPr>
        <a:xfrm>
          <a:off x="7626427" y="720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234</xdr:rowOff>
    </xdr:from>
    <xdr:ext cx="469744" cy="259045"/>
    <xdr:sp macro="" textlink="">
      <xdr:nvSpPr>
        <xdr:cNvPr id="145" name="n_4mainValue【道路】&#10;一人当たり延長">
          <a:extLst>
            <a:ext uri="{FF2B5EF4-FFF2-40B4-BE49-F238E27FC236}">
              <a16:creationId xmlns:a16="http://schemas.microsoft.com/office/drawing/2014/main" id="{D900D23D-8F65-4C10-BFC7-783D8490F933}"/>
            </a:ext>
          </a:extLst>
        </xdr:cNvPr>
        <xdr:cNvSpPr txBox="1"/>
      </xdr:nvSpPr>
      <xdr:spPr>
        <a:xfrm>
          <a:off x="6737427" y="720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33A0CCD-7AF6-42F4-9E9C-2745246278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B515152-09C0-4A92-89BC-CBC0352973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42E9618-5B28-4377-B942-ADC69ED1F8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87CD788-8E81-48B7-9CA4-325977C92E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C39B7EF-AC7B-4E41-970C-E41D39BC6F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E59CA21-66B6-42A2-94EB-CF049E9642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AAC102E-5459-439C-9586-9B06122D85B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912C92C-16C5-4835-956F-562F4074B8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D043C2A-1413-4F6A-AE0F-045796AA7F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FD2E994-5B79-465D-A8D5-8452F3F2C5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EB59D3D-3CE7-429A-8181-D2A2B24121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4A1F3AC-9037-4703-8A2F-3A75CCBDBC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9B10233-7326-4556-A4BD-2B94061E010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7833D84-3190-40D2-87C4-148CA43F9E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7BC87BC-D31E-4C79-AC8E-E173E12A8C2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7087320-42E7-44F9-8DA0-B79B21A502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DA22757-FC92-4C0D-893A-F1C7438E22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943D1D3-5045-4E92-9DBD-F392421EEFD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F96BB94-CC07-4541-B1E8-296CA90443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97AAD62-D822-4E28-B2C1-8D09D3AB1C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29020CD-3AA7-4750-B6E2-DF28C920AB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AE31062-2814-4782-9F99-565C89122E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DE0B410-4FC8-4F3F-AA67-1A8FD204A2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7AD607F-346A-4554-BBB8-C76B861270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E5F510DB-A2A4-4EB0-87F9-5FE6430B8043}"/>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44C3CC9-A97D-40BE-9276-63567E8F7823}"/>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6A49EFEA-069B-412F-9EE0-50A366B0EAAA}"/>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CBC24E1-8DE8-4CEA-8A29-37A443811955}"/>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FC697896-BC01-45B3-8998-AB77FAC9C21C}"/>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8262EF8-BF05-4B7A-9B6C-FD4AF0E9C18B}"/>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EC2A9BD1-DE32-4352-96A1-0A4A8FBA82F3}"/>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DE4F6346-7997-4F82-8775-5FB52F7D8FF6}"/>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A8C0D1D7-0EC8-4EBE-9EBF-154A304BEA95}"/>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3072C3E7-6820-4504-B458-3837467AEA47}"/>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FA4BF05D-A135-4D26-B8EF-71AD9FA0A44A}"/>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49B1153-6442-4C9B-8BB4-389F274EA2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E90019-EDA8-4144-8CC9-62D6B3B87B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159701-B57C-401F-830E-B28CAF9921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1C3654-0C6E-44D3-95B4-DE63C13338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C11B30-99B1-4E5E-B091-C07B728C10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86" name="楕円 185">
          <a:extLst>
            <a:ext uri="{FF2B5EF4-FFF2-40B4-BE49-F238E27FC236}">
              <a16:creationId xmlns:a16="http://schemas.microsoft.com/office/drawing/2014/main" id="{E7E50DE5-B7CC-413A-AFCB-69F1A4E7D280}"/>
            </a:ext>
          </a:extLst>
        </xdr:cNvPr>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156227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7C4587A-70A1-4625-B05E-62CB22F8410A}"/>
            </a:ext>
          </a:extLst>
        </xdr:cNvPr>
        <xdr:cNvSpPr txBox="1"/>
      </xdr:nvSpPr>
      <xdr:spPr>
        <a:xfrm>
          <a:off x="4673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8" name="楕円 187">
          <a:extLst>
            <a:ext uri="{FF2B5EF4-FFF2-40B4-BE49-F238E27FC236}">
              <a16:creationId xmlns:a16="http://schemas.microsoft.com/office/drawing/2014/main" id="{BB3DCD2B-774E-4D29-8093-70A3439D2280}"/>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57150</xdr:rowOff>
    </xdr:to>
    <xdr:cxnSp macro="">
      <xdr:nvCxnSpPr>
        <xdr:cNvPr id="189" name="直線コネクタ 188">
          <a:extLst>
            <a:ext uri="{FF2B5EF4-FFF2-40B4-BE49-F238E27FC236}">
              <a16:creationId xmlns:a16="http://schemas.microsoft.com/office/drawing/2014/main" id="{3F4E864D-7C4F-43CF-AFD5-91A1E94295B6}"/>
            </a:ext>
          </a:extLst>
        </xdr:cNvPr>
        <xdr:cNvCxnSpPr/>
      </xdr:nvCxnSpPr>
      <xdr:spPr>
        <a:xfrm>
          <a:off x="3797300" y="103117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0" name="楕円 189">
          <a:extLst>
            <a:ext uri="{FF2B5EF4-FFF2-40B4-BE49-F238E27FC236}">
              <a16:creationId xmlns:a16="http://schemas.microsoft.com/office/drawing/2014/main" id="{25BB9CC6-3947-4C60-9BC4-F57BF20E16F5}"/>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24765</xdr:rowOff>
    </xdr:to>
    <xdr:cxnSp macro="">
      <xdr:nvCxnSpPr>
        <xdr:cNvPr id="191" name="直線コネクタ 190">
          <a:extLst>
            <a:ext uri="{FF2B5EF4-FFF2-40B4-BE49-F238E27FC236}">
              <a16:creationId xmlns:a16="http://schemas.microsoft.com/office/drawing/2014/main" id="{51308E2D-25E1-48A4-93E4-2F427A4A68B2}"/>
            </a:ext>
          </a:extLst>
        </xdr:cNvPr>
        <xdr:cNvCxnSpPr/>
      </xdr:nvCxnSpPr>
      <xdr:spPr>
        <a:xfrm>
          <a:off x="2908300" y="102793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2" name="楕円 191">
          <a:extLst>
            <a:ext uri="{FF2B5EF4-FFF2-40B4-BE49-F238E27FC236}">
              <a16:creationId xmlns:a16="http://schemas.microsoft.com/office/drawing/2014/main" id="{E3960DE4-5D4D-486D-9E9A-7EB2F7346851}"/>
            </a:ext>
          </a:extLst>
        </xdr:cNvPr>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163830</xdr:rowOff>
    </xdr:to>
    <xdr:cxnSp macro="">
      <xdr:nvCxnSpPr>
        <xdr:cNvPr id="193" name="直線コネクタ 192">
          <a:extLst>
            <a:ext uri="{FF2B5EF4-FFF2-40B4-BE49-F238E27FC236}">
              <a16:creationId xmlns:a16="http://schemas.microsoft.com/office/drawing/2014/main" id="{A01CF297-748E-4F01-A7DF-27C22F556F03}"/>
            </a:ext>
          </a:extLst>
        </xdr:cNvPr>
        <xdr:cNvCxnSpPr/>
      </xdr:nvCxnSpPr>
      <xdr:spPr>
        <a:xfrm>
          <a:off x="2019300" y="1024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48260</xdr:rowOff>
    </xdr:from>
    <xdr:to>
      <xdr:col>6</xdr:col>
      <xdr:colOff>38100</xdr:colOff>
      <xdr:row>59</xdr:row>
      <xdr:rowOff>149860</xdr:rowOff>
    </xdr:to>
    <xdr:sp macro="" textlink="">
      <xdr:nvSpPr>
        <xdr:cNvPr id="194" name="楕円 193">
          <a:extLst>
            <a:ext uri="{FF2B5EF4-FFF2-40B4-BE49-F238E27FC236}">
              <a16:creationId xmlns:a16="http://schemas.microsoft.com/office/drawing/2014/main" id="{66CA8C7B-0345-44FC-BD25-D893BD0E7DE6}"/>
            </a:ext>
          </a:extLst>
        </xdr:cNvPr>
        <xdr:cNvSpPr/>
      </xdr:nvSpPr>
      <xdr:spPr>
        <a:xfrm>
          <a:off x="1079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99060</xdr:rowOff>
    </xdr:from>
    <xdr:to>
      <xdr:col>10</xdr:col>
      <xdr:colOff>114300</xdr:colOff>
      <xdr:row>59</xdr:row>
      <xdr:rowOff>131445</xdr:rowOff>
    </xdr:to>
    <xdr:cxnSp macro="">
      <xdr:nvCxnSpPr>
        <xdr:cNvPr id="195" name="直線コネクタ 194">
          <a:extLst>
            <a:ext uri="{FF2B5EF4-FFF2-40B4-BE49-F238E27FC236}">
              <a16:creationId xmlns:a16="http://schemas.microsoft.com/office/drawing/2014/main" id="{05D3FF02-ACA0-41F9-93A9-5D11CC14B43F}"/>
            </a:ext>
          </a:extLst>
        </xdr:cNvPr>
        <xdr:cNvCxnSpPr/>
      </xdr:nvCxnSpPr>
      <xdr:spPr>
        <a:xfrm>
          <a:off x="1130300" y="10214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E91C69B-8862-4D0F-A1F1-543E1D44DB44}"/>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B02208D-61D0-40A3-BE5A-0F726BF622CE}"/>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7261232-C09C-4DA9-A192-75859D18A2FE}"/>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62F3DBC-C1DF-4318-BA5A-5A55CB82AAC4}"/>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66692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4A849DF9-0A0F-4E12-A54B-15EE0F25BEAD}"/>
            </a:ext>
          </a:extLst>
        </xdr:cNvPr>
        <xdr:cNvSpPr txBox="1"/>
      </xdr:nvSpPr>
      <xdr:spPr>
        <a:xfrm>
          <a:off x="3582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6F96089-C59E-4EFF-BF32-2E8169F73221}"/>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1922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4A5FB3D3-88BF-45A6-824B-9DF2484A8940}"/>
            </a:ext>
          </a:extLst>
        </xdr:cNvPr>
        <xdr:cNvSpPr txBox="1"/>
      </xdr:nvSpPr>
      <xdr:spPr>
        <a:xfrm>
          <a:off x="1816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891626C-8343-4848-9183-DE9AF1AEBCBA}"/>
            </a:ext>
          </a:extLst>
        </xdr:cNvPr>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31658BC-4FC1-4E3D-B6D9-3EA1D668E3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9DC0358-09B2-4D35-9C62-BC15CFC149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2A1A9A3-1611-4918-8162-30BCF93130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3A82F64-95B3-4066-9C7F-1498ABBFCA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36F9EA6-25C6-4986-8CE2-FCB42FD509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50C60E-5398-4833-8755-7121222674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2A7EEA5-C0CC-432E-AA13-ED1E529CFD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192C71C-29E6-4144-B922-B947CA712A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A871690-AC8E-40A6-9F79-3EF3C199D1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1CE008A-634D-4908-B3DF-19D5D705A3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F9950F93-5E91-478A-A9E2-0E80A80F6D0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1A60C03E-4991-46B6-96CF-CEC614815F5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A57E94F1-5EB2-4D9E-BD04-A3390949C40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3AA9CD48-8047-4EF0-9D26-7EE89A13D19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64E2CAB-E2DE-4C39-A1A7-67ACA94A3AA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ECBC190D-FCF9-41E5-A66E-99786B8F742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A351FC3-809B-4131-A9E2-0E3668FF875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A750CAB2-4A88-42FB-8752-172F268380D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7CCDFC6-DA0B-489B-96AF-8ABE13BB7C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9BF0AEE7-AC10-4CB8-9317-9AD6D507A8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FF9A6E0-79A0-4C2D-9E4A-4AEEB8F05C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82BA6094-D58C-4F01-8C48-F5EA50F3BB8A}"/>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64100877-607E-435A-9B6D-014AC6D7C071}"/>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A07E08FF-FF2C-4DC0-BED8-DFFF235916C7}"/>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A4B89B0B-31EC-4C6B-B1D3-911306FB0B2E}"/>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1E1C6512-4328-4D01-ABB6-AD5C5A83D384}"/>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C96D346-47A6-4313-A499-D4E8EDF2B546}"/>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4C04B3D6-AA7D-4238-A474-00BAE3C50DD9}"/>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68CB0630-C9AE-4A64-95DF-CB44E187EE6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34137161-D6BF-4767-8FCF-145FB83C5AE2}"/>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4020BBC8-3692-4551-A498-EEA218752634}"/>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4AB4491E-9F13-47B2-BB25-D17B806573CE}"/>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E4CAB15-12A4-4941-854C-D34DA1B004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A61B1C7-06A1-48E4-A824-406604441A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12ED249-8726-4E87-B714-308F0CAC78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13C9D92-598B-484E-B374-E70D4E9E35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D0A607-A83E-40F3-8C92-D701606BB3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97787</xdr:rowOff>
    </xdr:from>
    <xdr:to>
      <xdr:col>55</xdr:col>
      <xdr:colOff>50800</xdr:colOff>
      <xdr:row>64</xdr:row>
      <xdr:rowOff>27937</xdr:rowOff>
    </xdr:to>
    <xdr:sp macro="" textlink="">
      <xdr:nvSpPr>
        <xdr:cNvPr id="241" name="楕円 240">
          <a:extLst>
            <a:ext uri="{FF2B5EF4-FFF2-40B4-BE49-F238E27FC236}">
              <a16:creationId xmlns:a16="http://schemas.microsoft.com/office/drawing/2014/main" id="{8CFC0CC0-283F-4B29-8F26-B722E27B56F9}"/>
            </a:ext>
          </a:extLst>
        </xdr:cNvPr>
        <xdr:cNvSpPr/>
      </xdr:nvSpPr>
      <xdr:spPr>
        <a:xfrm>
          <a:off x="10426700" y="10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12714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2509892-CA97-4109-8452-41373A269547}"/>
            </a:ext>
          </a:extLst>
        </xdr:cNvPr>
        <xdr:cNvSpPr txBox="1"/>
      </xdr:nvSpPr>
      <xdr:spPr>
        <a:xfrm>
          <a:off x="10515600" y="1081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97583</xdr:rowOff>
    </xdr:from>
    <xdr:to>
      <xdr:col>50</xdr:col>
      <xdr:colOff>165100</xdr:colOff>
      <xdr:row>64</xdr:row>
      <xdr:rowOff>27733</xdr:rowOff>
    </xdr:to>
    <xdr:sp macro="" textlink="">
      <xdr:nvSpPr>
        <xdr:cNvPr id="243" name="楕円 242">
          <a:extLst>
            <a:ext uri="{FF2B5EF4-FFF2-40B4-BE49-F238E27FC236}">
              <a16:creationId xmlns:a16="http://schemas.microsoft.com/office/drawing/2014/main" id="{B075A573-806C-410B-B910-CC8FC4465BE9}"/>
            </a:ext>
          </a:extLst>
        </xdr:cNvPr>
        <xdr:cNvSpPr/>
      </xdr:nvSpPr>
      <xdr:spPr>
        <a:xfrm>
          <a:off x="9588500" y="108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148383</xdr:rowOff>
    </xdr:from>
    <xdr:to>
      <xdr:col>55</xdr:col>
      <xdr:colOff>0</xdr:colOff>
      <xdr:row>63</xdr:row>
      <xdr:rowOff>148587</xdr:rowOff>
    </xdr:to>
    <xdr:cxnSp macro="">
      <xdr:nvCxnSpPr>
        <xdr:cNvPr id="244" name="直線コネクタ 243">
          <a:extLst>
            <a:ext uri="{FF2B5EF4-FFF2-40B4-BE49-F238E27FC236}">
              <a16:creationId xmlns:a16="http://schemas.microsoft.com/office/drawing/2014/main" id="{2245D067-9236-479E-932D-B371D3200782}"/>
            </a:ext>
          </a:extLst>
        </xdr:cNvPr>
        <xdr:cNvCxnSpPr/>
      </xdr:nvCxnSpPr>
      <xdr:spPr>
        <a:xfrm>
          <a:off x="9639300" y="10949733"/>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97303</xdr:rowOff>
    </xdr:from>
    <xdr:to>
      <xdr:col>46</xdr:col>
      <xdr:colOff>38100</xdr:colOff>
      <xdr:row>64</xdr:row>
      <xdr:rowOff>27453</xdr:rowOff>
    </xdr:to>
    <xdr:sp macro="" textlink="">
      <xdr:nvSpPr>
        <xdr:cNvPr id="245" name="楕円 244">
          <a:extLst>
            <a:ext uri="{FF2B5EF4-FFF2-40B4-BE49-F238E27FC236}">
              <a16:creationId xmlns:a16="http://schemas.microsoft.com/office/drawing/2014/main" id="{1DA8F4B3-68FD-477B-BA7C-E86841DA970D}"/>
            </a:ext>
          </a:extLst>
        </xdr:cNvPr>
        <xdr:cNvSpPr/>
      </xdr:nvSpPr>
      <xdr:spPr>
        <a:xfrm>
          <a:off x="8699500" y="1089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148103</xdr:rowOff>
    </xdr:from>
    <xdr:to>
      <xdr:col>50</xdr:col>
      <xdr:colOff>114300</xdr:colOff>
      <xdr:row>63</xdr:row>
      <xdr:rowOff>148383</xdr:rowOff>
    </xdr:to>
    <xdr:cxnSp macro="">
      <xdr:nvCxnSpPr>
        <xdr:cNvPr id="246" name="直線コネクタ 245">
          <a:extLst>
            <a:ext uri="{FF2B5EF4-FFF2-40B4-BE49-F238E27FC236}">
              <a16:creationId xmlns:a16="http://schemas.microsoft.com/office/drawing/2014/main" id="{D6101DAA-DFA5-4C21-B44E-3E66C9588970}"/>
            </a:ext>
          </a:extLst>
        </xdr:cNvPr>
        <xdr:cNvCxnSpPr/>
      </xdr:nvCxnSpPr>
      <xdr:spPr>
        <a:xfrm>
          <a:off x="8750300" y="10949453"/>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96960</xdr:rowOff>
    </xdr:from>
    <xdr:to>
      <xdr:col>41</xdr:col>
      <xdr:colOff>101600</xdr:colOff>
      <xdr:row>64</xdr:row>
      <xdr:rowOff>27110</xdr:rowOff>
    </xdr:to>
    <xdr:sp macro="" textlink="">
      <xdr:nvSpPr>
        <xdr:cNvPr id="247" name="楕円 246">
          <a:extLst>
            <a:ext uri="{FF2B5EF4-FFF2-40B4-BE49-F238E27FC236}">
              <a16:creationId xmlns:a16="http://schemas.microsoft.com/office/drawing/2014/main" id="{CB85B7CE-1ED1-4683-BA40-C236F12A479E}"/>
            </a:ext>
          </a:extLst>
        </xdr:cNvPr>
        <xdr:cNvSpPr/>
      </xdr:nvSpPr>
      <xdr:spPr>
        <a:xfrm>
          <a:off x="7810500" y="108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147760</xdr:rowOff>
    </xdr:from>
    <xdr:to>
      <xdr:col>45</xdr:col>
      <xdr:colOff>177800</xdr:colOff>
      <xdr:row>63</xdr:row>
      <xdr:rowOff>148103</xdr:rowOff>
    </xdr:to>
    <xdr:cxnSp macro="">
      <xdr:nvCxnSpPr>
        <xdr:cNvPr id="248" name="直線コネクタ 247">
          <a:extLst>
            <a:ext uri="{FF2B5EF4-FFF2-40B4-BE49-F238E27FC236}">
              <a16:creationId xmlns:a16="http://schemas.microsoft.com/office/drawing/2014/main" id="{4290A8C5-F914-41E6-A771-98CC03F3FDE4}"/>
            </a:ext>
          </a:extLst>
        </xdr:cNvPr>
        <xdr:cNvCxnSpPr/>
      </xdr:nvCxnSpPr>
      <xdr:spPr>
        <a:xfrm>
          <a:off x="7861300" y="1094911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96579</xdr:rowOff>
    </xdr:from>
    <xdr:to>
      <xdr:col>36</xdr:col>
      <xdr:colOff>165100</xdr:colOff>
      <xdr:row>64</xdr:row>
      <xdr:rowOff>26729</xdr:rowOff>
    </xdr:to>
    <xdr:sp macro="" textlink="">
      <xdr:nvSpPr>
        <xdr:cNvPr id="249" name="楕円 248">
          <a:extLst>
            <a:ext uri="{FF2B5EF4-FFF2-40B4-BE49-F238E27FC236}">
              <a16:creationId xmlns:a16="http://schemas.microsoft.com/office/drawing/2014/main" id="{D33C5935-0D7C-4E46-8B25-7D896E40490E}"/>
            </a:ext>
          </a:extLst>
        </xdr:cNvPr>
        <xdr:cNvSpPr/>
      </xdr:nvSpPr>
      <xdr:spPr>
        <a:xfrm>
          <a:off x="6921500" y="1089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147379</xdr:rowOff>
    </xdr:from>
    <xdr:to>
      <xdr:col>41</xdr:col>
      <xdr:colOff>50800</xdr:colOff>
      <xdr:row>63</xdr:row>
      <xdr:rowOff>147760</xdr:rowOff>
    </xdr:to>
    <xdr:cxnSp macro="">
      <xdr:nvCxnSpPr>
        <xdr:cNvPr id="250" name="直線コネクタ 249">
          <a:extLst>
            <a:ext uri="{FF2B5EF4-FFF2-40B4-BE49-F238E27FC236}">
              <a16:creationId xmlns:a16="http://schemas.microsoft.com/office/drawing/2014/main" id="{9C86B8FB-669A-4DC3-A8F0-64D302F956EE}"/>
            </a:ext>
          </a:extLst>
        </xdr:cNvPr>
        <xdr:cNvCxnSpPr/>
      </xdr:nvCxnSpPr>
      <xdr:spPr>
        <a:xfrm>
          <a:off x="6972300" y="1094872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4C1C8A55-3F69-4B2F-8C35-7008368DECC8}"/>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B17F7F8-E3A6-4B2E-9B71-2D4973C6ADAE}"/>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B66BE0EA-AFAE-446C-8863-49347FE400F2}"/>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FB225A59-CAFE-4879-BC68-E94EBA0C65B4}"/>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18860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49BF451C-18F5-4878-B8EF-2B0C22EAEF8F}"/>
            </a:ext>
          </a:extLst>
        </xdr:cNvPr>
        <xdr:cNvSpPr txBox="1"/>
      </xdr:nvSpPr>
      <xdr:spPr>
        <a:xfrm>
          <a:off x="9327095" y="109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18580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6A128F8-BAED-4DBD-A70C-F6FAC3271277}"/>
            </a:ext>
          </a:extLst>
        </xdr:cNvPr>
        <xdr:cNvSpPr txBox="1"/>
      </xdr:nvSpPr>
      <xdr:spPr>
        <a:xfrm>
          <a:off x="8450795" y="10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18237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D09C83AF-5928-4E21-A92C-1AFBB9AA8D0D}"/>
            </a:ext>
          </a:extLst>
        </xdr:cNvPr>
        <xdr:cNvSpPr txBox="1"/>
      </xdr:nvSpPr>
      <xdr:spPr>
        <a:xfrm>
          <a:off x="7561795" y="1099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17856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11D736B2-2618-49E2-864E-5DA8B193DD48}"/>
            </a:ext>
          </a:extLst>
        </xdr:cNvPr>
        <xdr:cNvSpPr txBox="1"/>
      </xdr:nvSpPr>
      <xdr:spPr>
        <a:xfrm>
          <a:off x="6672795" y="1099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C1DA79D-C4D5-436C-AAAF-163357A732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E6BE019-FABD-4494-8383-047219CA2D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F17ABCB-6FE9-4971-A84F-A29BBBB182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63315A0-7B11-4D31-94AC-3A36B5052E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3B6C033-03BD-4B31-B0F2-95B98905CE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ACC1F77-E6ED-433E-BF53-88FC3F4459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F00B8C8-9941-40C0-9A3F-CBB5FEC12B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2497FAC-05D9-4DEC-AB8A-A0C1D5ACB1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15768B3-E69E-4A1A-8CD6-DA501E44CD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A8D5076-F53A-4F83-ABCA-DD92F93266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656E599-F48E-4571-8154-75990049B6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BACB7D8E-84FF-4C58-8A24-2C465B71CAE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657BEFCA-C39F-4AE1-8589-D3F1883098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717BB51-F590-4849-B657-62A34B16749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553ABB2C-2035-4A50-8522-D9DC37C49B8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9B2957C-8FCB-4929-8AF7-2833B842FFA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B1F2E059-5317-4922-91F5-29320B9840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61ABBD8-4E7C-4EB1-AF41-6C8EC59261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8CF7A78-7E45-4872-9E08-828A4070A1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FEF24014-E050-4593-988D-702AB9AD441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3C7792A-8DE5-4807-B3FC-9FA9BD1BD9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E6E1D80E-2979-4512-B5D7-766C4406DDF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5A645DE1-74DA-4C51-A111-EFA9AE10BD0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696288BD-A108-4E0D-B578-DA451BF469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13A45312-D403-46F3-BF25-BB97D2BE9F89}"/>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9DBF5FA8-6289-4B88-856C-B7F16847676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D843EF05-6082-4B6A-861C-AC5916BD34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68325BDA-4FF2-4D51-9CFE-3402E5EEABBF}"/>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036A078F-15C1-44E6-B42D-5D4F6B840898}"/>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82566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7CBFDAE-F196-44AB-935F-03A4ED869803}"/>
            </a:ext>
          </a:extLst>
        </xdr:cNvPr>
        <xdr:cNvSpPr txBox="1"/>
      </xdr:nvSpPr>
      <xdr:spPr>
        <a:xfrm>
          <a:off x="4673600" y="14141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2E74BE14-36A1-4BBF-9DB1-5A204BAF7046}"/>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3E1896B6-25BB-4C20-B974-6B314361799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6B00E7BF-CB73-4F14-93CE-23550BA28199}"/>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0F169F7A-28D0-4D5A-B775-8FED942E4076}"/>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D3305D8B-9A44-469D-AA9D-DBA7C0EFF1E2}"/>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79A8CA7-EC90-466B-A381-24D41045C8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C9FA287-90AC-4E52-9B5A-76DC5344F8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5701269-B83D-4D86-AB96-45DF5246FE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85FFB22-B88E-43C7-887A-EA712419F8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C3AC00-3894-4760-98D6-839C7B0E21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88264</xdr:rowOff>
    </xdr:from>
    <xdr:to>
      <xdr:col>24</xdr:col>
      <xdr:colOff>114300</xdr:colOff>
      <xdr:row>86</xdr:row>
      <xdr:rowOff>18414</xdr:rowOff>
    </xdr:to>
    <xdr:sp macro="" textlink="">
      <xdr:nvSpPr>
        <xdr:cNvPr id="299" name="楕円 298">
          <a:extLst>
            <a:ext uri="{FF2B5EF4-FFF2-40B4-BE49-F238E27FC236}">
              <a16:creationId xmlns:a16="http://schemas.microsoft.com/office/drawing/2014/main" id="{44BCA734-17C0-43DF-A60E-FD8EB78797AC}"/>
            </a:ext>
          </a:extLst>
        </xdr:cNvPr>
        <xdr:cNvSpPr/>
      </xdr:nvSpPr>
      <xdr:spPr>
        <a:xfrm>
          <a:off x="4584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66691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37D9246-EE0F-491A-925E-83138245C019}"/>
            </a:ext>
          </a:extLst>
        </xdr:cNvPr>
        <xdr:cNvSpPr txBox="1"/>
      </xdr:nvSpPr>
      <xdr:spPr>
        <a:xfrm>
          <a:off x="4673600"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301" name="楕円 300">
          <a:extLst>
            <a:ext uri="{FF2B5EF4-FFF2-40B4-BE49-F238E27FC236}">
              <a16:creationId xmlns:a16="http://schemas.microsoft.com/office/drawing/2014/main" id="{3C291930-4108-40FE-B7BA-AA5D871AD968}"/>
            </a:ext>
          </a:extLst>
        </xdr:cNvPr>
        <xdr:cNvSpPr/>
      </xdr:nvSpPr>
      <xdr:spPr>
        <a:xfrm>
          <a:off x="3746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139064</xdr:rowOff>
    </xdr:to>
    <xdr:cxnSp macro="">
      <xdr:nvCxnSpPr>
        <xdr:cNvPr id="302" name="直線コネクタ 301">
          <a:extLst>
            <a:ext uri="{FF2B5EF4-FFF2-40B4-BE49-F238E27FC236}">
              <a16:creationId xmlns:a16="http://schemas.microsoft.com/office/drawing/2014/main" id="{2CAE6C31-F2ED-4B2D-BEAB-5E75CC207CAE}"/>
            </a:ext>
          </a:extLst>
        </xdr:cNvPr>
        <xdr:cNvCxnSpPr/>
      </xdr:nvCxnSpPr>
      <xdr:spPr>
        <a:xfrm>
          <a:off x="3797300" y="146799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17780</xdr:rowOff>
    </xdr:from>
    <xdr:to>
      <xdr:col>15</xdr:col>
      <xdr:colOff>101600</xdr:colOff>
      <xdr:row>85</xdr:row>
      <xdr:rowOff>119380</xdr:rowOff>
    </xdr:to>
    <xdr:sp macro="" textlink="">
      <xdr:nvSpPr>
        <xdr:cNvPr id="303" name="楕円 302">
          <a:extLst>
            <a:ext uri="{FF2B5EF4-FFF2-40B4-BE49-F238E27FC236}">
              <a16:creationId xmlns:a16="http://schemas.microsoft.com/office/drawing/2014/main" id="{FA7E4905-7B86-4644-94D3-E1F2562D24C1}"/>
            </a:ext>
          </a:extLst>
        </xdr:cNvPr>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68580</xdr:rowOff>
    </xdr:from>
    <xdr:to>
      <xdr:col>19</xdr:col>
      <xdr:colOff>177800</xdr:colOff>
      <xdr:row>85</xdr:row>
      <xdr:rowOff>106680</xdr:rowOff>
    </xdr:to>
    <xdr:cxnSp macro="">
      <xdr:nvCxnSpPr>
        <xdr:cNvPr id="304" name="直線コネクタ 303">
          <a:extLst>
            <a:ext uri="{FF2B5EF4-FFF2-40B4-BE49-F238E27FC236}">
              <a16:creationId xmlns:a16="http://schemas.microsoft.com/office/drawing/2014/main" id="{C36EBF7F-D59E-4599-A73B-DE05C16A7666}"/>
            </a:ext>
          </a:extLst>
        </xdr:cNvPr>
        <xdr:cNvCxnSpPr/>
      </xdr:nvCxnSpPr>
      <xdr:spPr>
        <a:xfrm>
          <a:off x="2908300" y="1464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05" name="楕円 304">
          <a:extLst>
            <a:ext uri="{FF2B5EF4-FFF2-40B4-BE49-F238E27FC236}">
              <a16:creationId xmlns:a16="http://schemas.microsoft.com/office/drawing/2014/main" id="{EC61CCC5-B9E3-4F4F-9C2C-29DF1668DB9E}"/>
            </a:ext>
          </a:extLst>
        </xdr:cNvPr>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68580</xdr:rowOff>
    </xdr:to>
    <xdr:cxnSp macro="">
      <xdr:nvCxnSpPr>
        <xdr:cNvPr id="306" name="直線コネクタ 305">
          <a:extLst>
            <a:ext uri="{FF2B5EF4-FFF2-40B4-BE49-F238E27FC236}">
              <a16:creationId xmlns:a16="http://schemas.microsoft.com/office/drawing/2014/main" id="{C1D620EB-C2B0-40E9-B1F9-723D4314F627}"/>
            </a:ext>
          </a:extLst>
        </xdr:cNvPr>
        <xdr:cNvCxnSpPr/>
      </xdr:nvCxnSpPr>
      <xdr:spPr>
        <a:xfrm>
          <a:off x="2019300" y="14599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107314</xdr:rowOff>
    </xdr:from>
    <xdr:to>
      <xdr:col>6</xdr:col>
      <xdr:colOff>38100</xdr:colOff>
      <xdr:row>85</xdr:row>
      <xdr:rowOff>37464</xdr:rowOff>
    </xdr:to>
    <xdr:sp macro="" textlink="">
      <xdr:nvSpPr>
        <xdr:cNvPr id="307" name="楕円 306">
          <a:extLst>
            <a:ext uri="{FF2B5EF4-FFF2-40B4-BE49-F238E27FC236}">
              <a16:creationId xmlns:a16="http://schemas.microsoft.com/office/drawing/2014/main" id="{0A38A2A3-6927-4FDB-98BB-ACEACA9CAD2A}"/>
            </a:ext>
          </a:extLst>
        </xdr:cNvPr>
        <xdr:cNvSpPr/>
      </xdr:nvSpPr>
      <xdr:spPr>
        <a:xfrm>
          <a:off x="1079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158114</xdr:rowOff>
    </xdr:from>
    <xdr:to>
      <xdr:col>10</xdr:col>
      <xdr:colOff>114300</xdr:colOff>
      <xdr:row>85</xdr:row>
      <xdr:rowOff>26670</xdr:rowOff>
    </xdr:to>
    <xdr:cxnSp macro="">
      <xdr:nvCxnSpPr>
        <xdr:cNvPr id="308" name="直線コネクタ 307">
          <a:extLst>
            <a:ext uri="{FF2B5EF4-FFF2-40B4-BE49-F238E27FC236}">
              <a16:creationId xmlns:a16="http://schemas.microsoft.com/office/drawing/2014/main" id="{E6D57A52-A48D-48BA-BFCC-BC7D97870E26}"/>
            </a:ext>
          </a:extLst>
        </xdr:cNvPr>
        <xdr:cNvCxnSpPr/>
      </xdr:nvCxnSpPr>
      <xdr:spPr>
        <a:xfrm>
          <a:off x="1130300" y="145599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84472</xdr:rowOff>
    </xdr:from>
    <xdr:ext cx="405111" cy="259045"/>
    <xdr:sp macro="" textlink="">
      <xdr:nvSpPr>
        <xdr:cNvPr id="309" name="n_1aveValue【公営住宅】&#10;有形固定資産減価償却率">
          <a:extLst>
            <a:ext uri="{FF2B5EF4-FFF2-40B4-BE49-F238E27FC236}">
              <a16:creationId xmlns:a16="http://schemas.microsoft.com/office/drawing/2014/main" id="{8490A39D-15CA-40EF-9A7E-221638676BA1}"/>
            </a:ext>
          </a:extLst>
        </xdr:cNvPr>
        <xdr:cNvSpPr txBox="1"/>
      </xdr:nvSpPr>
      <xdr:spPr>
        <a:xfrm>
          <a:off x="3582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0" name="n_2aveValue【公営住宅】&#10;有形固定資産減価償却率">
          <a:extLst>
            <a:ext uri="{FF2B5EF4-FFF2-40B4-BE49-F238E27FC236}">
              <a16:creationId xmlns:a16="http://schemas.microsoft.com/office/drawing/2014/main" id="{E81C15AE-F57E-4D87-85E7-4016D84E440D}"/>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1" name="n_3aveValue【公営住宅】&#10;有形固定資産減価償却率">
          <a:extLst>
            <a:ext uri="{FF2B5EF4-FFF2-40B4-BE49-F238E27FC236}">
              <a16:creationId xmlns:a16="http://schemas.microsoft.com/office/drawing/2014/main" id="{A16492FF-2529-485A-A2A7-5BA92ACE143E}"/>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2" name="n_4aveValue【公営住宅】&#10;有形固定資産減価償却率">
          <a:extLst>
            <a:ext uri="{FF2B5EF4-FFF2-40B4-BE49-F238E27FC236}">
              <a16:creationId xmlns:a16="http://schemas.microsoft.com/office/drawing/2014/main" id="{4F314A6A-9F88-4EC1-97EC-40B87442ECB8}"/>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313" name="n_1mainValue【公営住宅】&#10;有形固定資産減価償却率">
          <a:extLst>
            <a:ext uri="{FF2B5EF4-FFF2-40B4-BE49-F238E27FC236}">
              <a16:creationId xmlns:a16="http://schemas.microsoft.com/office/drawing/2014/main" id="{616AAD3E-7CE1-468F-8413-7A7A9EFE5B61}"/>
            </a:ext>
          </a:extLst>
        </xdr:cNvPr>
        <xdr:cNvSpPr txBox="1"/>
      </xdr:nvSpPr>
      <xdr:spPr>
        <a:xfrm>
          <a:off x="3582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110507</xdr:rowOff>
    </xdr:from>
    <xdr:ext cx="405111" cy="259045"/>
    <xdr:sp macro="" textlink="">
      <xdr:nvSpPr>
        <xdr:cNvPr id="314" name="n_2mainValue【公営住宅】&#10;有形固定資産減価償却率">
          <a:extLst>
            <a:ext uri="{FF2B5EF4-FFF2-40B4-BE49-F238E27FC236}">
              <a16:creationId xmlns:a16="http://schemas.microsoft.com/office/drawing/2014/main" id="{7B46F92F-2480-444E-B4B1-EEA0EC7FEFB8}"/>
            </a:ext>
          </a:extLst>
        </xdr:cNvPr>
        <xdr:cNvSpPr txBox="1"/>
      </xdr:nvSpPr>
      <xdr:spPr>
        <a:xfrm>
          <a:off x="2705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15" name="n_3mainValue【公営住宅】&#10;有形固定資産減価償却率">
          <a:extLst>
            <a:ext uri="{FF2B5EF4-FFF2-40B4-BE49-F238E27FC236}">
              <a16:creationId xmlns:a16="http://schemas.microsoft.com/office/drawing/2014/main" id="{B1315A9C-CEB2-4475-BDB5-293FF138DEBA}"/>
            </a:ext>
          </a:extLst>
        </xdr:cNvPr>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28591</xdr:rowOff>
    </xdr:from>
    <xdr:ext cx="405111" cy="259045"/>
    <xdr:sp macro="" textlink="">
      <xdr:nvSpPr>
        <xdr:cNvPr id="316" name="n_4mainValue【公営住宅】&#10;有形固定資産減価償却率">
          <a:extLst>
            <a:ext uri="{FF2B5EF4-FFF2-40B4-BE49-F238E27FC236}">
              <a16:creationId xmlns:a16="http://schemas.microsoft.com/office/drawing/2014/main" id="{BBD6D0A4-C041-4AE3-B272-ADB8A89A566C}"/>
            </a:ext>
          </a:extLst>
        </xdr:cNvPr>
        <xdr:cNvSpPr txBox="1"/>
      </xdr:nvSpPr>
      <xdr:spPr>
        <a:xfrm>
          <a:off x="927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86D8FC8-E04C-479D-8F7C-2F98BD67D3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E8F66F4-4116-472C-91E7-4AE4B0C292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E4915D9-DE12-45A3-AEC5-E4022D1779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09F1F44-1487-4BA7-AFBE-F7BE0F9011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FBFEC94-38F7-4997-9768-9A2AA4B7E6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A518277-E7A3-42BC-B782-D9A09788EC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027744D-928D-40E0-8E90-0ACE288176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5DA0165-362B-4FD2-83F8-EAF2FC7AAE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B3EF382-A766-4720-AC54-1B535BD4EB8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E6A0EE7-E73F-482D-B192-A2EF3E830F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215AA52-55A9-401A-A9A5-2C8D470010C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AF1B634-388F-4B14-84CA-D1D47B71A4E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7E855966-10FF-451B-B70D-569E729E034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545F3355-5E6F-46BC-9708-2392A44015F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12AAFB57-D4B9-4EF4-B0A5-669E66F59BB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ED83630F-EF18-49C4-88BC-CA3AAA83A66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2D473833-5921-49AC-BA28-7AC9E08FA1D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ADDB684D-2024-4A77-B4D0-1EE0667CC3A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62935B72-6F0E-4E14-BE9C-586DDE56981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899B10A9-19BF-4380-BB27-4A59F00B0BA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25CA7ADC-8813-43C0-B36E-A5CFC05B34D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F5F3E473-9995-46BD-BA78-0D23CAC93E0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0A7694E-EF4D-4E40-9CC3-E6C8F985FF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21A7A438-A553-4F20-92FF-BDFD6E5FBD2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4BC67E9-B1A9-4C14-9FF4-D915BEE0E5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DD8A77D0-8050-4499-BDE3-5AA7E4E8BD75}"/>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3A2DBC16-9709-4DCC-847D-6B1817950DD7}"/>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DD0DAD82-3DB0-4E10-9D39-873D50B53047}"/>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F405BBA1-040E-4AC7-90C7-9D482F8B875D}"/>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F150D044-8D9D-41E3-BDBC-8073B8707902}"/>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002DB6D1-0C8B-4B5C-A74A-59BB15603603}"/>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A129ABEE-D85C-4629-B9AD-70146E48942F}"/>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E6009ADE-4B7B-4E56-9640-E4A059998DD3}"/>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763E88BA-768B-43BD-86A7-85C2EC18BEE4}"/>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56E0B91D-BE07-4CDD-9F3F-22CDC9ACBB1C}"/>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A8C6BCE8-506F-4603-9E5E-408095791EAE}"/>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E957E72-A9D4-4A50-8E30-EED585F4B9D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BE6A6FA-F443-4DEF-8623-D238D3376B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7970263-FDBB-46CA-9C43-443FF0624C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C16F13-841B-4E19-87CA-13D6DD49AA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0DCCDB1-0A04-4F27-ABAA-F541C38A9C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87557</xdr:rowOff>
    </xdr:from>
    <xdr:to>
      <xdr:col>55</xdr:col>
      <xdr:colOff>50800</xdr:colOff>
      <xdr:row>87</xdr:row>
      <xdr:rowOff>17707</xdr:rowOff>
    </xdr:to>
    <xdr:sp macro="" textlink="">
      <xdr:nvSpPr>
        <xdr:cNvPr id="358" name="楕円 357">
          <a:extLst>
            <a:ext uri="{FF2B5EF4-FFF2-40B4-BE49-F238E27FC236}">
              <a16:creationId xmlns:a16="http://schemas.microsoft.com/office/drawing/2014/main" id="{C82F2E41-15D6-4178-99B9-EC9FED201BBF}"/>
            </a:ext>
          </a:extLst>
        </xdr:cNvPr>
        <xdr:cNvSpPr/>
      </xdr:nvSpPr>
      <xdr:spPr>
        <a:xfrm>
          <a:off x="10426700" y="148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2484</xdr:rowOff>
    </xdr:from>
    <xdr:ext cx="469744" cy="259045"/>
    <xdr:sp macro="" textlink="">
      <xdr:nvSpPr>
        <xdr:cNvPr id="359" name="【公営住宅】&#10;一人当たり面積該当値テキスト">
          <a:extLst>
            <a:ext uri="{FF2B5EF4-FFF2-40B4-BE49-F238E27FC236}">
              <a16:creationId xmlns:a16="http://schemas.microsoft.com/office/drawing/2014/main" id="{5FBE7128-CAEB-4121-A472-D79D75406633}"/>
            </a:ext>
          </a:extLst>
        </xdr:cNvPr>
        <xdr:cNvSpPr txBox="1"/>
      </xdr:nvSpPr>
      <xdr:spPr>
        <a:xfrm>
          <a:off x="10515600" y="147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87230</xdr:rowOff>
    </xdr:from>
    <xdr:to>
      <xdr:col>50</xdr:col>
      <xdr:colOff>165100</xdr:colOff>
      <xdr:row>87</xdr:row>
      <xdr:rowOff>17380</xdr:rowOff>
    </xdr:to>
    <xdr:sp macro="" textlink="">
      <xdr:nvSpPr>
        <xdr:cNvPr id="360" name="楕円 359">
          <a:extLst>
            <a:ext uri="{FF2B5EF4-FFF2-40B4-BE49-F238E27FC236}">
              <a16:creationId xmlns:a16="http://schemas.microsoft.com/office/drawing/2014/main" id="{5E041A83-4A91-464A-9D38-7FE16CBFF1EA}"/>
            </a:ext>
          </a:extLst>
        </xdr:cNvPr>
        <xdr:cNvSpPr/>
      </xdr:nvSpPr>
      <xdr:spPr>
        <a:xfrm>
          <a:off x="9588500" y="148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138030</xdr:rowOff>
    </xdr:from>
    <xdr:to>
      <xdr:col>55</xdr:col>
      <xdr:colOff>0</xdr:colOff>
      <xdr:row>86</xdr:row>
      <xdr:rowOff>138357</xdr:rowOff>
    </xdr:to>
    <xdr:cxnSp macro="">
      <xdr:nvCxnSpPr>
        <xdr:cNvPr id="361" name="直線コネクタ 360">
          <a:extLst>
            <a:ext uri="{FF2B5EF4-FFF2-40B4-BE49-F238E27FC236}">
              <a16:creationId xmlns:a16="http://schemas.microsoft.com/office/drawing/2014/main" id="{623F31BA-4680-4472-A1E7-78649A775C86}"/>
            </a:ext>
          </a:extLst>
        </xdr:cNvPr>
        <xdr:cNvCxnSpPr/>
      </xdr:nvCxnSpPr>
      <xdr:spPr>
        <a:xfrm>
          <a:off x="9639300" y="1488273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86905</xdr:rowOff>
    </xdr:from>
    <xdr:to>
      <xdr:col>46</xdr:col>
      <xdr:colOff>38100</xdr:colOff>
      <xdr:row>87</xdr:row>
      <xdr:rowOff>17055</xdr:rowOff>
    </xdr:to>
    <xdr:sp macro="" textlink="">
      <xdr:nvSpPr>
        <xdr:cNvPr id="362" name="楕円 361">
          <a:extLst>
            <a:ext uri="{FF2B5EF4-FFF2-40B4-BE49-F238E27FC236}">
              <a16:creationId xmlns:a16="http://schemas.microsoft.com/office/drawing/2014/main" id="{5E098266-48EA-424E-9899-F57473321D52}"/>
            </a:ext>
          </a:extLst>
        </xdr:cNvPr>
        <xdr:cNvSpPr/>
      </xdr:nvSpPr>
      <xdr:spPr>
        <a:xfrm>
          <a:off x="8699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137705</xdr:rowOff>
    </xdr:from>
    <xdr:to>
      <xdr:col>50</xdr:col>
      <xdr:colOff>114300</xdr:colOff>
      <xdr:row>86</xdr:row>
      <xdr:rowOff>138030</xdr:rowOff>
    </xdr:to>
    <xdr:cxnSp macro="">
      <xdr:nvCxnSpPr>
        <xdr:cNvPr id="363" name="直線コネクタ 362">
          <a:extLst>
            <a:ext uri="{FF2B5EF4-FFF2-40B4-BE49-F238E27FC236}">
              <a16:creationId xmlns:a16="http://schemas.microsoft.com/office/drawing/2014/main" id="{35E556F1-386B-4061-B096-7268C6B3CD15}"/>
            </a:ext>
          </a:extLst>
        </xdr:cNvPr>
        <xdr:cNvCxnSpPr/>
      </xdr:nvCxnSpPr>
      <xdr:spPr>
        <a:xfrm>
          <a:off x="8750300" y="14882405"/>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86415</xdr:rowOff>
    </xdr:from>
    <xdr:to>
      <xdr:col>41</xdr:col>
      <xdr:colOff>101600</xdr:colOff>
      <xdr:row>87</xdr:row>
      <xdr:rowOff>16565</xdr:rowOff>
    </xdr:to>
    <xdr:sp macro="" textlink="">
      <xdr:nvSpPr>
        <xdr:cNvPr id="364" name="楕円 363">
          <a:extLst>
            <a:ext uri="{FF2B5EF4-FFF2-40B4-BE49-F238E27FC236}">
              <a16:creationId xmlns:a16="http://schemas.microsoft.com/office/drawing/2014/main" id="{013C507F-D52C-4C03-BAF1-AFAA5A373206}"/>
            </a:ext>
          </a:extLst>
        </xdr:cNvPr>
        <xdr:cNvSpPr/>
      </xdr:nvSpPr>
      <xdr:spPr>
        <a:xfrm>
          <a:off x="7810500" y="148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137215</xdr:rowOff>
    </xdr:from>
    <xdr:to>
      <xdr:col>45</xdr:col>
      <xdr:colOff>177800</xdr:colOff>
      <xdr:row>86</xdr:row>
      <xdr:rowOff>137705</xdr:rowOff>
    </xdr:to>
    <xdr:cxnSp macro="">
      <xdr:nvCxnSpPr>
        <xdr:cNvPr id="365" name="直線コネクタ 364">
          <a:extLst>
            <a:ext uri="{FF2B5EF4-FFF2-40B4-BE49-F238E27FC236}">
              <a16:creationId xmlns:a16="http://schemas.microsoft.com/office/drawing/2014/main" id="{D3D939DA-9FF7-4AB0-B3B9-B0267F73D085}"/>
            </a:ext>
          </a:extLst>
        </xdr:cNvPr>
        <xdr:cNvCxnSpPr/>
      </xdr:nvCxnSpPr>
      <xdr:spPr>
        <a:xfrm>
          <a:off x="7861300" y="1488191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85925</xdr:rowOff>
    </xdr:from>
    <xdr:to>
      <xdr:col>36</xdr:col>
      <xdr:colOff>165100</xdr:colOff>
      <xdr:row>87</xdr:row>
      <xdr:rowOff>16075</xdr:rowOff>
    </xdr:to>
    <xdr:sp macro="" textlink="">
      <xdr:nvSpPr>
        <xdr:cNvPr id="366" name="楕円 365">
          <a:extLst>
            <a:ext uri="{FF2B5EF4-FFF2-40B4-BE49-F238E27FC236}">
              <a16:creationId xmlns:a16="http://schemas.microsoft.com/office/drawing/2014/main" id="{0DD341C6-61AF-4556-A62F-DB282A5370AD}"/>
            </a:ext>
          </a:extLst>
        </xdr:cNvPr>
        <xdr:cNvSpPr/>
      </xdr:nvSpPr>
      <xdr:spPr>
        <a:xfrm>
          <a:off x="6921500" y="148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136725</xdr:rowOff>
    </xdr:from>
    <xdr:to>
      <xdr:col>41</xdr:col>
      <xdr:colOff>50800</xdr:colOff>
      <xdr:row>86</xdr:row>
      <xdr:rowOff>137215</xdr:rowOff>
    </xdr:to>
    <xdr:cxnSp macro="">
      <xdr:nvCxnSpPr>
        <xdr:cNvPr id="367" name="直線コネクタ 366">
          <a:extLst>
            <a:ext uri="{FF2B5EF4-FFF2-40B4-BE49-F238E27FC236}">
              <a16:creationId xmlns:a16="http://schemas.microsoft.com/office/drawing/2014/main" id="{E6667AD7-E205-4192-B1CE-577FC982EC82}"/>
            </a:ext>
          </a:extLst>
        </xdr:cNvPr>
        <xdr:cNvCxnSpPr/>
      </xdr:nvCxnSpPr>
      <xdr:spPr>
        <a:xfrm>
          <a:off x="6972300" y="1488142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41908</xdr:rowOff>
    </xdr:from>
    <xdr:ext cx="469744" cy="259045"/>
    <xdr:sp macro="" textlink="">
      <xdr:nvSpPr>
        <xdr:cNvPr id="368" name="n_1aveValue【公営住宅】&#10;一人当たり面積">
          <a:extLst>
            <a:ext uri="{FF2B5EF4-FFF2-40B4-BE49-F238E27FC236}">
              <a16:creationId xmlns:a16="http://schemas.microsoft.com/office/drawing/2014/main" id="{E5944E27-E8C2-4ADF-9A8A-CCB7CE326473}"/>
            </a:ext>
          </a:extLst>
        </xdr:cNvPr>
        <xdr:cNvSpPr txBox="1"/>
      </xdr:nvSpPr>
      <xdr:spPr>
        <a:xfrm>
          <a:off x="93917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69" name="n_2aveValue【公営住宅】&#10;一人当たり面積">
          <a:extLst>
            <a:ext uri="{FF2B5EF4-FFF2-40B4-BE49-F238E27FC236}">
              <a16:creationId xmlns:a16="http://schemas.microsoft.com/office/drawing/2014/main" id="{599ED6A6-9A41-43D9-A7E6-FE0021563EDB}"/>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id="{7B633F63-AF4C-4702-B490-F4C466F626E9}"/>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id="{1B204DEF-349E-46E9-97EC-1565DD05D8E8}"/>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8507</xdr:rowOff>
    </xdr:from>
    <xdr:ext cx="469744" cy="259045"/>
    <xdr:sp macro="" textlink="">
      <xdr:nvSpPr>
        <xdr:cNvPr id="372" name="n_1mainValue【公営住宅】&#10;一人当たり面積">
          <a:extLst>
            <a:ext uri="{FF2B5EF4-FFF2-40B4-BE49-F238E27FC236}">
              <a16:creationId xmlns:a16="http://schemas.microsoft.com/office/drawing/2014/main" id="{AFA3E6B3-C3CB-431F-947A-E581E5198EF0}"/>
            </a:ext>
          </a:extLst>
        </xdr:cNvPr>
        <xdr:cNvSpPr txBox="1"/>
      </xdr:nvSpPr>
      <xdr:spPr>
        <a:xfrm>
          <a:off x="9391727" y="1492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8182</xdr:rowOff>
    </xdr:from>
    <xdr:ext cx="469744" cy="259045"/>
    <xdr:sp macro="" textlink="">
      <xdr:nvSpPr>
        <xdr:cNvPr id="373" name="n_2mainValue【公営住宅】&#10;一人当たり面積">
          <a:extLst>
            <a:ext uri="{FF2B5EF4-FFF2-40B4-BE49-F238E27FC236}">
              <a16:creationId xmlns:a16="http://schemas.microsoft.com/office/drawing/2014/main" id="{7910DE58-9DDE-45E4-8E35-196129162340}"/>
            </a:ext>
          </a:extLst>
        </xdr:cNvPr>
        <xdr:cNvSpPr txBox="1"/>
      </xdr:nvSpPr>
      <xdr:spPr>
        <a:xfrm>
          <a:off x="8515427" y="149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7692</xdr:rowOff>
    </xdr:from>
    <xdr:ext cx="469744" cy="259045"/>
    <xdr:sp macro="" textlink="">
      <xdr:nvSpPr>
        <xdr:cNvPr id="374" name="n_3mainValue【公営住宅】&#10;一人当たり面積">
          <a:extLst>
            <a:ext uri="{FF2B5EF4-FFF2-40B4-BE49-F238E27FC236}">
              <a16:creationId xmlns:a16="http://schemas.microsoft.com/office/drawing/2014/main" id="{6F68E25F-20A0-48B7-88FE-EBDB28878F17}"/>
            </a:ext>
          </a:extLst>
        </xdr:cNvPr>
        <xdr:cNvSpPr txBox="1"/>
      </xdr:nvSpPr>
      <xdr:spPr>
        <a:xfrm>
          <a:off x="7626427" y="1492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7202</xdr:rowOff>
    </xdr:from>
    <xdr:ext cx="469744" cy="259045"/>
    <xdr:sp macro="" textlink="">
      <xdr:nvSpPr>
        <xdr:cNvPr id="375" name="n_4mainValue【公営住宅】&#10;一人当たり面積">
          <a:extLst>
            <a:ext uri="{FF2B5EF4-FFF2-40B4-BE49-F238E27FC236}">
              <a16:creationId xmlns:a16="http://schemas.microsoft.com/office/drawing/2014/main" id="{9963ADF2-C5BE-4C17-A4AD-DBBF44E845B1}"/>
            </a:ext>
          </a:extLst>
        </xdr:cNvPr>
        <xdr:cNvSpPr txBox="1"/>
      </xdr:nvSpPr>
      <xdr:spPr>
        <a:xfrm>
          <a:off x="6737427" y="149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447F682-4619-4AE2-9869-B0CCD77A05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A68CC84-01EA-4D99-B77B-FC3CD742BC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3FCB932-ACAC-47D6-B179-9604FD6288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5AF012C-2E31-41E1-A3A6-FF81BD1D25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D5925A6-41D6-43C1-9033-C1DBA0D627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51E8BD4-9BF8-4BD7-99CB-EB49F159D1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17EB2C8-A456-4113-87D6-AF332CE498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69A6D76-9C0C-460F-8845-D951F54511E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4D33D7D-0DD2-4DD1-823B-52BE0F64FA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416D3E9-6740-44E3-BE34-232198B63E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141D702-A718-4677-917E-BAF07B1870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D89F3AD-4895-41EF-80DF-5C0CC6A181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EA0E11CC-F483-445D-A4FB-DE24CE7A0F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0306339-89ED-4F21-8E74-1F9A7C2CAC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A433DFE-2C89-41C8-9416-05EFE0B405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467B5FDE-6772-4462-A806-9ED4EC29D4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12AE53B-619A-4F27-A6BF-C70AF7B4684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0929EE9-5CB3-4B29-A2BC-336416D703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71E9B93-4337-4228-8A30-AD8905488D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4B4EF99-8ADA-47D1-9953-34EB485AC0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C7165085-36F6-484C-8BBC-AE05A0C9C0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44E5398-1323-4704-A54A-D2CD2BFEBF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31A73A3-9595-4A04-8BB4-883723B054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10136F12-5D7D-42BC-80E8-72608E644C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8C5E3A0-CD73-4092-BCC6-F605CC2F67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28CCFD1-35FA-4301-81D2-540276767A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BCE42AA2-A156-4297-864C-6EAFA88436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977707C9-BC96-49B1-8F66-BC448518919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4C1A5F7D-B3B4-4883-948B-038D3E1437F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6874570-A0A5-4ED0-AA9F-F975E58578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E8EFF3E1-B0CC-4F5B-81DE-44F4E02D887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7D46899C-1DC4-4299-82EA-F1D0A4F6892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6F038266-F9C3-49AE-AF01-F27B443474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9BE703D-C474-4DEE-8D0C-46662F0C4A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BA846EC7-F00B-42AB-B1FB-D30D329742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14C1810-D5D9-40F4-B018-E01DF20EFBA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BB5D5863-714E-4895-B4D1-AD171CEA741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C603FC96-73A6-49CD-98C2-5C3FF802481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E8E63D8E-5BAF-4473-B637-B51A53D9C5A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09CB7F7-B0C3-4F5D-BD87-C675CEB82C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B670FE14-B5A8-458F-B4B3-ABB3B431B83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BB45AA2B-D541-4866-B18C-644F427DF72D}"/>
            </a:ext>
          </a:extLst>
        </xdr:cNvPr>
        <xdr:cNvCxnSpPr/>
      </xdr:nvCxnSpPr>
      <xdr:spPr>
        <a:xfrm flipV="1">
          <a:off x="16318864"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D3BD2A13-AAF4-41CD-97D4-FAC81DD1056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9223D011-C4DA-42C1-BF4D-90C6E1CF747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879FE4B5-485E-453C-94CE-59ADCCBD0289}"/>
            </a:ext>
          </a:extLst>
        </xdr:cNvPr>
        <xdr:cNvSpPr txBox="1"/>
      </xdr:nvSpPr>
      <xdr:spPr>
        <a:xfrm>
          <a:off x="16357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21" name="直線コネクタ 420">
          <a:extLst>
            <a:ext uri="{FF2B5EF4-FFF2-40B4-BE49-F238E27FC236}">
              <a16:creationId xmlns:a16="http://schemas.microsoft.com/office/drawing/2014/main" id="{11721B79-8D9F-458F-ABE8-9067A7C6D2AC}"/>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E3D6937-428F-4E55-A2B9-C4330089D420}"/>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3" name="フローチャート: 判断 422">
          <a:extLst>
            <a:ext uri="{FF2B5EF4-FFF2-40B4-BE49-F238E27FC236}">
              <a16:creationId xmlns:a16="http://schemas.microsoft.com/office/drawing/2014/main" id="{27F30FED-3329-4DD0-A7E6-B50092ABDA6A}"/>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6D61DBAF-1F51-42B7-88B3-95E8B3C3E42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5" name="フローチャート: 判断 424">
          <a:extLst>
            <a:ext uri="{FF2B5EF4-FFF2-40B4-BE49-F238E27FC236}">
              <a16:creationId xmlns:a16="http://schemas.microsoft.com/office/drawing/2014/main" id="{F0A5F41F-3525-4EFD-9528-AECDFF4F6996}"/>
            </a:ext>
          </a:extLst>
        </xdr:cNvPr>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69487</xdr:rowOff>
    </xdr:from>
    <xdr:to>
      <xdr:col>72</xdr:col>
      <xdr:colOff>38100</xdr:colOff>
      <xdr:row>38</xdr:row>
      <xdr:rowOff>171087</xdr:rowOff>
    </xdr:to>
    <xdr:sp macro="" textlink="">
      <xdr:nvSpPr>
        <xdr:cNvPr id="426" name="フローチャート: 判断 425">
          <a:extLst>
            <a:ext uri="{FF2B5EF4-FFF2-40B4-BE49-F238E27FC236}">
              <a16:creationId xmlns:a16="http://schemas.microsoft.com/office/drawing/2014/main" id="{BA8A1617-FBC6-4A9A-830C-25CD3B26C17D}"/>
            </a:ext>
          </a:extLst>
        </xdr:cNvPr>
        <xdr:cNvSpPr/>
      </xdr:nvSpPr>
      <xdr:spPr>
        <a:xfrm>
          <a:off x="13652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27" name="フローチャート: 判断 426">
          <a:extLst>
            <a:ext uri="{FF2B5EF4-FFF2-40B4-BE49-F238E27FC236}">
              <a16:creationId xmlns:a16="http://schemas.microsoft.com/office/drawing/2014/main" id="{850A1F2F-AE20-42E0-A5D7-81EA25EDE3E3}"/>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D548F70-5A7A-4965-B8A6-BEE178923E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74315D2-543E-4C54-B603-702277D797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217B64A-1228-4909-9F28-69D33F5197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FD21074-426B-4CA8-8C17-AE06923BB6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6E2C21A-E50D-4A7E-A454-31064D80A1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33" name="楕円 432">
          <a:extLst>
            <a:ext uri="{FF2B5EF4-FFF2-40B4-BE49-F238E27FC236}">
              <a16:creationId xmlns:a16="http://schemas.microsoft.com/office/drawing/2014/main" id="{A03A2870-4068-4B49-A3E3-867A379198EF}"/>
            </a:ext>
          </a:extLst>
        </xdr:cNvPr>
        <xdr:cNvSpPr/>
      </xdr:nvSpPr>
      <xdr:spPr>
        <a:xfrm>
          <a:off x="16268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75673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D8197B04-E7A7-4D6A-B1DC-A6A7DA1147C6}"/>
            </a:ext>
          </a:extLst>
        </xdr:cNvPr>
        <xdr:cNvSpPr txBox="1"/>
      </xdr:nvSpPr>
      <xdr:spPr>
        <a:xfrm>
          <a:off x="16357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72753</xdr:rowOff>
    </xdr:from>
    <xdr:to>
      <xdr:col>81</xdr:col>
      <xdr:colOff>101600</xdr:colOff>
      <xdr:row>39</xdr:row>
      <xdr:rowOff>2903</xdr:rowOff>
    </xdr:to>
    <xdr:sp macro="" textlink="">
      <xdr:nvSpPr>
        <xdr:cNvPr id="435" name="楕円 434">
          <a:extLst>
            <a:ext uri="{FF2B5EF4-FFF2-40B4-BE49-F238E27FC236}">
              <a16:creationId xmlns:a16="http://schemas.microsoft.com/office/drawing/2014/main" id="{B13F2171-C877-4FCF-8C52-31D9C47292B4}"/>
            </a:ext>
          </a:extLst>
        </xdr:cNvPr>
        <xdr:cNvSpPr/>
      </xdr:nvSpPr>
      <xdr:spPr>
        <a:xfrm>
          <a:off x="15430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38</xdr:row>
      <xdr:rowOff>148046</xdr:rowOff>
    </xdr:to>
    <xdr:cxnSp macro="">
      <xdr:nvCxnSpPr>
        <xdr:cNvPr id="436" name="直線コネクタ 435">
          <a:extLst>
            <a:ext uri="{FF2B5EF4-FFF2-40B4-BE49-F238E27FC236}">
              <a16:creationId xmlns:a16="http://schemas.microsoft.com/office/drawing/2014/main" id="{5D816026-D9EE-413A-8490-5876BE5EE319}"/>
            </a:ext>
          </a:extLst>
        </xdr:cNvPr>
        <xdr:cNvCxnSpPr/>
      </xdr:nvCxnSpPr>
      <xdr:spPr>
        <a:xfrm>
          <a:off x="15481300" y="66386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437" name="楕円 436">
          <a:extLst>
            <a:ext uri="{FF2B5EF4-FFF2-40B4-BE49-F238E27FC236}">
              <a16:creationId xmlns:a16="http://schemas.microsoft.com/office/drawing/2014/main" id="{2D56E989-AE09-43E1-BAFE-E43495FFCEA6}"/>
            </a:ext>
          </a:extLst>
        </xdr:cNvPr>
        <xdr:cNvSpPr/>
      </xdr:nvSpPr>
      <xdr:spPr>
        <a:xfrm>
          <a:off x="14541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112123</xdr:rowOff>
    </xdr:from>
    <xdr:to>
      <xdr:col>81</xdr:col>
      <xdr:colOff>50800</xdr:colOff>
      <xdr:row>38</xdr:row>
      <xdr:rowOff>123553</xdr:rowOff>
    </xdr:to>
    <xdr:cxnSp macro="">
      <xdr:nvCxnSpPr>
        <xdr:cNvPr id="438" name="直線コネクタ 437">
          <a:extLst>
            <a:ext uri="{FF2B5EF4-FFF2-40B4-BE49-F238E27FC236}">
              <a16:creationId xmlns:a16="http://schemas.microsoft.com/office/drawing/2014/main" id="{A50B9F7F-3135-4E6D-BA11-D655744EF592}"/>
            </a:ext>
          </a:extLst>
        </xdr:cNvPr>
        <xdr:cNvCxnSpPr/>
      </xdr:nvCxnSpPr>
      <xdr:spPr>
        <a:xfrm>
          <a:off x="14592300" y="66272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9" name="楕円 438">
          <a:extLst>
            <a:ext uri="{FF2B5EF4-FFF2-40B4-BE49-F238E27FC236}">
              <a16:creationId xmlns:a16="http://schemas.microsoft.com/office/drawing/2014/main" id="{A9F40B8C-34EB-474B-B753-83BC08774AA2}"/>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112123</xdr:rowOff>
    </xdr:to>
    <xdr:cxnSp macro="">
      <xdr:nvCxnSpPr>
        <xdr:cNvPr id="440" name="直線コネクタ 439">
          <a:extLst>
            <a:ext uri="{FF2B5EF4-FFF2-40B4-BE49-F238E27FC236}">
              <a16:creationId xmlns:a16="http://schemas.microsoft.com/office/drawing/2014/main" id="{E43E5305-D616-4279-966D-5B4CCBF056A3}"/>
            </a:ext>
          </a:extLst>
        </xdr:cNvPr>
        <xdr:cNvCxnSpPr/>
      </xdr:nvCxnSpPr>
      <xdr:spPr>
        <a:xfrm>
          <a:off x="13703300" y="659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160927</xdr:rowOff>
    </xdr:from>
    <xdr:to>
      <xdr:col>67</xdr:col>
      <xdr:colOff>101600</xdr:colOff>
      <xdr:row>38</xdr:row>
      <xdr:rowOff>91077</xdr:rowOff>
    </xdr:to>
    <xdr:sp macro="" textlink="">
      <xdr:nvSpPr>
        <xdr:cNvPr id="441" name="楕円 440">
          <a:extLst>
            <a:ext uri="{FF2B5EF4-FFF2-40B4-BE49-F238E27FC236}">
              <a16:creationId xmlns:a16="http://schemas.microsoft.com/office/drawing/2014/main" id="{CBF37B8C-4E16-4456-A0E5-C102E48D6C43}"/>
            </a:ext>
          </a:extLst>
        </xdr:cNvPr>
        <xdr:cNvSpPr/>
      </xdr:nvSpPr>
      <xdr:spPr>
        <a:xfrm>
          <a:off x="12763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40277</xdr:rowOff>
    </xdr:from>
    <xdr:to>
      <xdr:col>71</xdr:col>
      <xdr:colOff>177800</xdr:colOff>
      <xdr:row>38</xdr:row>
      <xdr:rowOff>76200</xdr:rowOff>
    </xdr:to>
    <xdr:cxnSp macro="">
      <xdr:nvCxnSpPr>
        <xdr:cNvPr id="442" name="直線コネクタ 441">
          <a:extLst>
            <a:ext uri="{FF2B5EF4-FFF2-40B4-BE49-F238E27FC236}">
              <a16:creationId xmlns:a16="http://schemas.microsoft.com/office/drawing/2014/main" id="{F1BAAAF7-0DD3-4F92-A7F3-88D5D5D424E5}"/>
            </a:ext>
          </a:extLst>
        </xdr:cNvPr>
        <xdr:cNvCxnSpPr/>
      </xdr:nvCxnSpPr>
      <xdr:spPr>
        <a:xfrm>
          <a:off x="12814300" y="6555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630968A7-964B-4CCB-805C-93AA1B4954FB}"/>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997CE2B5-F179-40D3-A488-84B79F617662}"/>
            </a:ext>
          </a:extLst>
        </xdr:cNvPr>
        <xdr:cNvSpPr txBox="1"/>
      </xdr:nvSpPr>
      <xdr:spPr>
        <a:xfrm>
          <a:off x="14389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162214</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E8ACFCC-60FC-459C-88DB-23A8C661C26F}"/>
            </a:ext>
          </a:extLst>
        </xdr:cNvPr>
        <xdr:cNvSpPr txBox="1"/>
      </xdr:nvSpPr>
      <xdr:spPr>
        <a:xfrm>
          <a:off x="13500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F8D2EB16-9F57-4B17-93EC-42E2B6187042}"/>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165480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9FACD25F-109C-4A3A-AC76-8792F27A8B22}"/>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755305D7-B763-4933-8A16-2CD6E0A75C2F}"/>
            </a:ext>
          </a:extLst>
        </xdr:cNvPr>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C967A19-2327-4466-BFA2-FC4C26981415}"/>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729304C0-70D3-469F-99E4-2443CF41395D}"/>
            </a:ext>
          </a:extLst>
        </xdr:cNvPr>
        <xdr:cNvSpPr txBox="1"/>
      </xdr:nvSpPr>
      <xdr:spPr>
        <a:xfrm>
          <a:off x="12611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C3A75E1F-A9DF-49B1-A33F-CFE1CB550A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366BB52A-D09F-4B61-B375-0E948B426A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B1845FAF-EF19-4E23-A39E-5979FF61FF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8868F4AF-5E41-44EF-8419-94F2D07752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BD4AFDB-E0AB-49AF-97A7-A0843C08B0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6D33778-3DC1-4953-8261-3B60E4469B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B73ED24B-9C7C-4D00-9F92-18B920BC46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BFCF0BC-AA2D-48AD-8504-6FE60177E8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80AF2068-87AF-4940-8295-655858D9F0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EEAA880C-180B-4F73-9E8C-A64E12B3FF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A500A83E-37D1-46CD-97E8-AFC3D86DEE9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A6D131A7-16DB-46C3-AD7A-A0D5735F6E9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F872F2E2-363C-4D6B-A8D6-D90B776C607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5579EE23-070A-431A-93EF-DB6186F81EF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3D6CF0FC-5F77-4963-AC95-596DF54445C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DAF40FFE-D327-42E3-A005-BB885C92DE4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80E29BD6-2093-46F2-9D64-578DF9B6C43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A2A3B43F-9900-447B-A6BB-992A4D33C3A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A6287E96-73AA-4F42-BC90-009F0B75E23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5691678-2957-4E63-B104-BBAD742E123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85ED7A55-EE15-4724-B9F5-9E8EAD68DE5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3C53154A-BCA2-483F-8F76-31D5ED369A6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DB195CA-3DDF-4A76-9D3D-CF589CC0ED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5A08825-7FCB-45C0-82CF-45CFBB5E72B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00DF85B-D218-4892-B3F8-94E56C8484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139881</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B23383AB-C075-4328-BA2E-FB5C40B071F0}"/>
            </a:ext>
          </a:extLst>
        </xdr:cNvPr>
        <xdr:cNvCxnSpPr/>
      </xdr:nvCxnSpPr>
      <xdr:spPr>
        <a:xfrm flipV="1">
          <a:off x="22160864" y="5797731"/>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CFA3A28-2430-4FE4-92E1-34C483BA9D95}"/>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A8617CBC-1B5F-4852-90F7-846685F9116C}"/>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86558</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5A4E178-E904-4BB3-B4DD-B9DA71C56624}"/>
            </a:ext>
          </a:extLst>
        </xdr:cNvPr>
        <xdr:cNvSpPr txBox="1"/>
      </xdr:nvSpPr>
      <xdr:spPr>
        <a:xfrm>
          <a:off x="22199600" y="5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139881</xdr:rowOff>
    </xdr:from>
    <xdr:to>
      <xdr:col>116</xdr:col>
      <xdr:colOff>152400</xdr:colOff>
      <xdr:row>33</xdr:row>
      <xdr:rowOff>139881</xdr:rowOff>
    </xdr:to>
    <xdr:cxnSp macro="">
      <xdr:nvCxnSpPr>
        <xdr:cNvPr id="480" name="直線コネクタ 479">
          <a:extLst>
            <a:ext uri="{FF2B5EF4-FFF2-40B4-BE49-F238E27FC236}">
              <a16:creationId xmlns:a16="http://schemas.microsoft.com/office/drawing/2014/main" id="{6EC25F39-604C-46A0-8BB9-592CE6217135}"/>
            </a:ext>
          </a:extLst>
        </xdr:cNvPr>
        <xdr:cNvCxnSpPr/>
      </xdr:nvCxnSpPr>
      <xdr:spPr>
        <a:xfrm>
          <a:off x="22072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156046</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3D91FC6-60D9-44EA-965E-6CBA88E0E2A3}"/>
            </a:ext>
          </a:extLst>
        </xdr:cNvPr>
        <xdr:cNvSpPr txBox="1"/>
      </xdr:nvSpPr>
      <xdr:spPr>
        <a:xfrm>
          <a:off x="22199600" y="6499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133169</xdr:rowOff>
    </xdr:from>
    <xdr:to>
      <xdr:col>116</xdr:col>
      <xdr:colOff>114300</xdr:colOff>
      <xdr:row>39</xdr:row>
      <xdr:rowOff>63319</xdr:rowOff>
    </xdr:to>
    <xdr:sp macro="" textlink="">
      <xdr:nvSpPr>
        <xdr:cNvPr id="482" name="フローチャート: 判断 481">
          <a:extLst>
            <a:ext uri="{FF2B5EF4-FFF2-40B4-BE49-F238E27FC236}">
              <a16:creationId xmlns:a16="http://schemas.microsoft.com/office/drawing/2014/main" id="{3E2FF52E-5375-4B64-A8E4-B49844110831}"/>
            </a:ext>
          </a:extLst>
        </xdr:cNvPr>
        <xdr:cNvSpPr/>
      </xdr:nvSpPr>
      <xdr:spPr>
        <a:xfrm>
          <a:off x="22110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483" name="フローチャート: 判断 482">
          <a:extLst>
            <a:ext uri="{FF2B5EF4-FFF2-40B4-BE49-F238E27FC236}">
              <a16:creationId xmlns:a16="http://schemas.microsoft.com/office/drawing/2014/main" id="{D5A7F162-4201-4C41-A348-1BCED060E516}"/>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107043</xdr:rowOff>
    </xdr:from>
    <xdr:to>
      <xdr:col>107</xdr:col>
      <xdr:colOff>101600</xdr:colOff>
      <xdr:row>39</xdr:row>
      <xdr:rowOff>37193</xdr:rowOff>
    </xdr:to>
    <xdr:sp macro="" textlink="">
      <xdr:nvSpPr>
        <xdr:cNvPr id="484" name="フローチャート: 判断 483">
          <a:extLst>
            <a:ext uri="{FF2B5EF4-FFF2-40B4-BE49-F238E27FC236}">
              <a16:creationId xmlns:a16="http://schemas.microsoft.com/office/drawing/2014/main" id="{C115ECCE-BCDF-4F30-ADA3-274195CF7B6D}"/>
            </a:ext>
          </a:extLst>
        </xdr:cNvPr>
        <xdr:cNvSpPr/>
      </xdr:nvSpPr>
      <xdr:spPr>
        <a:xfrm>
          <a:off x="2038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85" name="フローチャート: 判断 484">
          <a:extLst>
            <a:ext uri="{FF2B5EF4-FFF2-40B4-BE49-F238E27FC236}">
              <a16:creationId xmlns:a16="http://schemas.microsoft.com/office/drawing/2014/main" id="{386FE092-CEDA-4981-9CF7-31FAC4468A63}"/>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80917</xdr:rowOff>
    </xdr:from>
    <xdr:to>
      <xdr:col>98</xdr:col>
      <xdr:colOff>38100</xdr:colOff>
      <xdr:row>39</xdr:row>
      <xdr:rowOff>11067</xdr:rowOff>
    </xdr:to>
    <xdr:sp macro="" textlink="">
      <xdr:nvSpPr>
        <xdr:cNvPr id="486" name="フローチャート: 判断 485">
          <a:extLst>
            <a:ext uri="{FF2B5EF4-FFF2-40B4-BE49-F238E27FC236}">
              <a16:creationId xmlns:a16="http://schemas.microsoft.com/office/drawing/2014/main" id="{39473144-1CE1-4452-B266-8DA96295E51A}"/>
            </a:ext>
          </a:extLst>
        </xdr:cNvPr>
        <xdr:cNvSpPr/>
      </xdr:nvSpPr>
      <xdr:spPr>
        <a:xfrm>
          <a:off x="18605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4268C6A-A745-4728-ACC4-DD14C2FC37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D590F8C-36FF-4F60-8B0A-D06DD942C7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D7724B9-4AA9-4F15-A383-DA6DF6EFC1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0D0180E-8267-4335-A8B2-4E464E5575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520A84B-4E2D-4A69-9ED2-9F3914E17FC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146231</xdr:rowOff>
    </xdr:from>
    <xdr:to>
      <xdr:col>116</xdr:col>
      <xdr:colOff>114300</xdr:colOff>
      <xdr:row>41</xdr:row>
      <xdr:rowOff>76381</xdr:rowOff>
    </xdr:to>
    <xdr:sp macro="" textlink="">
      <xdr:nvSpPr>
        <xdr:cNvPr id="492" name="楕円 491">
          <a:extLst>
            <a:ext uri="{FF2B5EF4-FFF2-40B4-BE49-F238E27FC236}">
              <a16:creationId xmlns:a16="http://schemas.microsoft.com/office/drawing/2014/main" id="{0D18F020-CE1F-486F-9021-31F7EE43A8F3}"/>
            </a:ext>
          </a:extLst>
        </xdr:cNvPr>
        <xdr:cNvSpPr/>
      </xdr:nvSpPr>
      <xdr:spPr>
        <a:xfrm>
          <a:off x="221107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61158</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5204BE7-7914-4807-B4E7-EC5A75CC8FF0}"/>
            </a:ext>
          </a:extLst>
        </xdr:cNvPr>
        <xdr:cNvSpPr txBox="1"/>
      </xdr:nvSpPr>
      <xdr:spPr>
        <a:xfrm>
          <a:off x="22199600" y="691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142966</xdr:rowOff>
    </xdr:from>
    <xdr:to>
      <xdr:col>112</xdr:col>
      <xdr:colOff>38100</xdr:colOff>
      <xdr:row>41</xdr:row>
      <xdr:rowOff>73116</xdr:rowOff>
    </xdr:to>
    <xdr:sp macro="" textlink="">
      <xdr:nvSpPr>
        <xdr:cNvPr id="494" name="楕円 493">
          <a:extLst>
            <a:ext uri="{FF2B5EF4-FFF2-40B4-BE49-F238E27FC236}">
              <a16:creationId xmlns:a16="http://schemas.microsoft.com/office/drawing/2014/main" id="{1918BF30-DBA1-43CF-BF3F-0B5128746FCA}"/>
            </a:ext>
          </a:extLst>
        </xdr:cNvPr>
        <xdr:cNvSpPr/>
      </xdr:nvSpPr>
      <xdr:spPr>
        <a:xfrm>
          <a:off x="21272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22316</xdr:rowOff>
    </xdr:from>
    <xdr:to>
      <xdr:col>116</xdr:col>
      <xdr:colOff>63500</xdr:colOff>
      <xdr:row>41</xdr:row>
      <xdr:rowOff>25581</xdr:rowOff>
    </xdr:to>
    <xdr:cxnSp macro="">
      <xdr:nvCxnSpPr>
        <xdr:cNvPr id="495" name="直線コネクタ 494">
          <a:extLst>
            <a:ext uri="{FF2B5EF4-FFF2-40B4-BE49-F238E27FC236}">
              <a16:creationId xmlns:a16="http://schemas.microsoft.com/office/drawing/2014/main" id="{37AD72A3-A216-4932-9E3B-FFCEB1281C95}"/>
            </a:ext>
          </a:extLst>
        </xdr:cNvPr>
        <xdr:cNvCxnSpPr/>
      </xdr:nvCxnSpPr>
      <xdr:spPr>
        <a:xfrm>
          <a:off x="21323300" y="705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6" name="楕円 495">
          <a:extLst>
            <a:ext uri="{FF2B5EF4-FFF2-40B4-BE49-F238E27FC236}">
              <a16:creationId xmlns:a16="http://schemas.microsoft.com/office/drawing/2014/main" id="{564063FA-F3DD-4A3B-8104-03BDC3EBAFDE}"/>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22316</xdr:rowOff>
    </xdr:to>
    <xdr:cxnSp macro="">
      <xdr:nvCxnSpPr>
        <xdr:cNvPr id="497" name="直線コネクタ 496">
          <a:extLst>
            <a:ext uri="{FF2B5EF4-FFF2-40B4-BE49-F238E27FC236}">
              <a16:creationId xmlns:a16="http://schemas.microsoft.com/office/drawing/2014/main" id="{E4EF7BC1-A2D1-42EB-AF78-9B9C5B56E631}"/>
            </a:ext>
          </a:extLst>
        </xdr:cNvPr>
        <xdr:cNvCxnSpPr/>
      </xdr:nvCxnSpPr>
      <xdr:spPr>
        <a:xfrm>
          <a:off x="20434300" y="704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498" name="楕円 497">
          <a:extLst>
            <a:ext uri="{FF2B5EF4-FFF2-40B4-BE49-F238E27FC236}">
              <a16:creationId xmlns:a16="http://schemas.microsoft.com/office/drawing/2014/main" id="{E2A061F9-36FE-4EB6-9724-58FC4E1D6814}"/>
            </a:ext>
          </a:extLst>
        </xdr:cNvPr>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19050</xdr:rowOff>
    </xdr:to>
    <xdr:cxnSp macro="">
      <xdr:nvCxnSpPr>
        <xdr:cNvPr id="499" name="直線コネクタ 498">
          <a:extLst>
            <a:ext uri="{FF2B5EF4-FFF2-40B4-BE49-F238E27FC236}">
              <a16:creationId xmlns:a16="http://schemas.microsoft.com/office/drawing/2014/main" id="{7647A7A1-F2E1-4DF1-AD08-72DFD6388FDC}"/>
            </a:ext>
          </a:extLst>
        </xdr:cNvPr>
        <xdr:cNvCxnSpPr/>
      </xdr:nvCxnSpPr>
      <xdr:spPr>
        <a:xfrm>
          <a:off x="19545300" y="704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133169</xdr:rowOff>
    </xdr:from>
    <xdr:to>
      <xdr:col>98</xdr:col>
      <xdr:colOff>38100</xdr:colOff>
      <xdr:row>41</xdr:row>
      <xdr:rowOff>63319</xdr:rowOff>
    </xdr:to>
    <xdr:sp macro="" textlink="">
      <xdr:nvSpPr>
        <xdr:cNvPr id="500" name="楕円 499">
          <a:extLst>
            <a:ext uri="{FF2B5EF4-FFF2-40B4-BE49-F238E27FC236}">
              <a16:creationId xmlns:a16="http://schemas.microsoft.com/office/drawing/2014/main" id="{10FC9704-8549-4689-A849-BA47E4173E11}"/>
            </a:ext>
          </a:extLst>
        </xdr:cNvPr>
        <xdr:cNvSpPr/>
      </xdr:nvSpPr>
      <xdr:spPr>
        <a:xfrm>
          <a:off x="18605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12519</xdr:rowOff>
    </xdr:from>
    <xdr:to>
      <xdr:col>102</xdr:col>
      <xdr:colOff>114300</xdr:colOff>
      <xdr:row>41</xdr:row>
      <xdr:rowOff>15784</xdr:rowOff>
    </xdr:to>
    <xdr:cxnSp macro="">
      <xdr:nvCxnSpPr>
        <xdr:cNvPr id="501" name="直線コネクタ 500">
          <a:extLst>
            <a:ext uri="{FF2B5EF4-FFF2-40B4-BE49-F238E27FC236}">
              <a16:creationId xmlns:a16="http://schemas.microsoft.com/office/drawing/2014/main" id="{A26EE2C2-A943-4D0D-B24D-F7E4EF90A707}"/>
            </a:ext>
          </a:extLst>
        </xdr:cNvPr>
        <xdr:cNvCxnSpPr/>
      </xdr:nvCxnSpPr>
      <xdr:spPr>
        <a:xfrm>
          <a:off x="18656300" y="704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172A561-95EB-4F89-9C47-64AB40683766}"/>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463EF0A-152B-46B4-BFAE-98EACA881C04}"/>
            </a:ext>
          </a:extLst>
        </xdr:cNvPr>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982EC6D-728F-4830-9BCC-8C6620DB8C17}"/>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27594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0649D74-5E8B-4A21-8A67-D1826790CE6A}"/>
            </a:ext>
          </a:extLst>
        </xdr:cNvPr>
        <xdr:cNvSpPr txBox="1"/>
      </xdr:nvSpPr>
      <xdr:spPr>
        <a:xfrm>
          <a:off x="18421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64243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A9F2B54-7C52-4C08-AC2F-1C483A6FB48B}"/>
            </a:ext>
          </a:extLst>
        </xdr:cNvPr>
        <xdr:cNvSpPr txBox="1"/>
      </xdr:nvSpPr>
      <xdr:spPr>
        <a:xfrm>
          <a:off x="210757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42397D8-6971-47D2-8601-9C9AA7EDD273}"/>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CFDC669-ECAD-4F14-AFB1-D9E99CBDA6FD}"/>
            </a:ext>
          </a:extLst>
        </xdr:cNvPr>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54446</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37F214B-B147-4CD3-82BD-0C4002531571}"/>
            </a:ext>
          </a:extLst>
        </xdr:cNvPr>
        <xdr:cNvSpPr txBox="1"/>
      </xdr:nvSpPr>
      <xdr:spPr>
        <a:xfrm>
          <a:off x="18421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D56CFB5-D158-43CD-8E08-C6F1BF4BDE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27C69BF-B0AA-4FA4-917D-FFC95C7FAB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2197DF9-EA55-47D1-9052-3E92CA4EC5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F7128F5-BC19-430B-B50E-4E59707F08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118195B-173B-485A-894C-250CA11F03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E5BACA2-8B77-43EE-ABCC-F1A31806DE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07BB2E1-5F9E-4407-B4B2-204D25D6D1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CEBE74E-A0A2-4764-92EC-D2D8F2A778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A02D779-0C8C-4A8E-8277-7BF459884E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4887D68-F300-4C0C-9961-166A1A17C8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23F5162-8368-453D-8134-C5FA8E5DCF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6473CFE-9F9A-48D8-A0E8-10F5AD138D4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5DD8A41-E9F0-4F8C-8900-1ED4E3E4A4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E7E791B-04E0-4226-A715-6B077340F9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CD6CD8F-3993-4600-8526-A5C8A41D9D1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AFC7BCD8-9453-4461-ABDD-34D5B90A6C6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B96645B-6FBB-4620-99BA-B174D97DC15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B709DCE-08D7-4261-A8E5-D31768CB28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6BDA716-7B0F-4F2A-B439-FD16698843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E7B5729-87E3-44B4-A7D1-2CFC7ED8183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966817B-C609-4EBF-928E-AE8AEEB410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F92E9B6-BECB-4C70-929F-6CEB9E34BE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C08926B1-1D46-4E72-BADB-0B2A03E3CB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CF53E41-57BB-4023-A888-58D093B24E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534" name="直線コネクタ 533">
          <a:extLst>
            <a:ext uri="{FF2B5EF4-FFF2-40B4-BE49-F238E27FC236}">
              <a16:creationId xmlns:a16="http://schemas.microsoft.com/office/drawing/2014/main" id="{12C8DB52-5C85-40E0-AAB4-49C780299F1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E0D2D132-4123-4130-A12E-919787C5D2DD}"/>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536" name="直線コネクタ 535">
          <a:extLst>
            <a:ext uri="{FF2B5EF4-FFF2-40B4-BE49-F238E27FC236}">
              <a16:creationId xmlns:a16="http://schemas.microsoft.com/office/drawing/2014/main" id="{04AB2B98-DAAC-441D-A493-326E60AAE9E2}"/>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CF3E63A-4D94-4AC9-83B3-DEBD3EEAECEE}"/>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8" name="直線コネクタ 537">
          <a:extLst>
            <a:ext uri="{FF2B5EF4-FFF2-40B4-BE49-F238E27FC236}">
              <a16:creationId xmlns:a16="http://schemas.microsoft.com/office/drawing/2014/main" id="{96795332-2351-4886-ACF7-789AB1A0BEFC}"/>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60A28390-B860-4D76-B9A5-990188632A14}"/>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0" name="フローチャート: 判断 539">
          <a:extLst>
            <a:ext uri="{FF2B5EF4-FFF2-40B4-BE49-F238E27FC236}">
              <a16:creationId xmlns:a16="http://schemas.microsoft.com/office/drawing/2014/main" id="{EE6E05CD-8F56-4193-9FBB-D6CAD1AF196B}"/>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1" name="フローチャート: 判断 540">
          <a:extLst>
            <a:ext uri="{FF2B5EF4-FFF2-40B4-BE49-F238E27FC236}">
              <a16:creationId xmlns:a16="http://schemas.microsoft.com/office/drawing/2014/main" id="{9E5609A0-17CD-4E5A-B8DA-ACEABD1D6A91}"/>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a16="http://schemas.microsoft.com/office/drawing/2014/main" id="{5A24A74A-52B4-4136-B38B-A8329C7C86F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3" name="フローチャート: 判断 542">
          <a:extLst>
            <a:ext uri="{FF2B5EF4-FFF2-40B4-BE49-F238E27FC236}">
              <a16:creationId xmlns:a16="http://schemas.microsoft.com/office/drawing/2014/main" id="{5538C64A-5171-4A0A-B9C4-3583B973190E}"/>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70987E7E-9235-47A4-8A04-92192685983A}"/>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1030042-536B-4ED3-BE64-1A2057CF73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58A8C4E-6F6C-4EC8-8A14-B3E60E8CA2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1CBA1A0-5A30-4A3C-8B47-FAC6646FAE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50F865D-77FD-4621-B57D-B22F139905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4DAF763-640F-4016-AFC1-0EBD8A49F0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550" name="楕円 549">
          <a:extLst>
            <a:ext uri="{FF2B5EF4-FFF2-40B4-BE49-F238E27FC236}">
              <a16:creationId xmlns:a16="http://schemas.microsoft.com/office/drawing/2014/main" id="{FA0F5BA9-487F-40A5-B244-36AB2B80A997}"/>
            </a:ext>
          </a:extLst>
        </xdr:cNvPr>
        <xdr:cNvSpPr/>
      </xdr:nvSpPr>
      <xdr:spPr>
        <a:xfrm>
          <a:off x="16268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4D44F0A-F8AE-487E-9EC8-2E61FFD00308}"/>
            </a:ext>
          </a:extLst>
        </xdr:cNvPr>
        <xdr:cNvSpPr txBox="1"/>
      </xdr:nvSpPr>
      <xdr:spPr>
        <a:xfrm>
          <a:off x="16357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52" name="楕円 551">
          <a:extLst>
            <a:ext uri="{FF2B5EF4-FFF2-40B4-BE49-F238E27FC236}">
              <a16:creationId xmlns:a16="http://schemas.microsoft.com/office/drawing/2014/main" id="{52E3D444-E803-407E-9E95-46EBBF9DBA9E}"/>
            </a:ext>
          </a:extLst>
        </xdr:cNvPr>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60</xdr:row>
      <xdr:rowOff>148590</xdr:rowOff>
    </xdr:to>
    <xdr:cxnSp macro="">
      <xdr:nvCxnSpPr>
        <xdr:cNvPr id="553" name="直線コネクタ 552">
          <a:extLst>
            <a:ext uri="{FF2B5EF4-FFF2-40B4-BE49-F238E27FC236}">
              <a16:creationId xmlns:a16="http://schemas.microsoft.com/office/drawing/2014/main" id="{EDFE147A-383D-46DC-AB1E-9A78624A0009}"/>
            </a:ext>
          </a:extLst>
        </xdr:cNvPr>
        <xdr:cNvCxnSpPr/>
      </xdr:nvCxnSpPr>
      <xdr:spPr>
        <a:xfrm flipV="1">
          <a:off x="15481300" y="104260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54" name="楕円 553">
          <a:extLst>
            <a:ext uri="{FF2B5EF4-FFF2-40B4-BE49-F238E27FC236}">
              <a16:creationId xmlns:a16="http://schemas.microsoft.com/office/drawing/2014/main" id="{A1FAB44A-BBCA-4FE2-A69E-913C2FBDCA01}"/>
            </a:ext>
          </a:extLst>
        </xdr:cNvPr>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148590</xdr:rowOff>
    </xdr:to>
    <xdr:cxnSp macro="">
      <xdr:nvCxnSpPr>
        <xdr:cNvPr id="555" name="直線コネクタ 554">
          <a:extLst>
            <a:ext uri="{FF2B5EF4-FFF2-40B4-BE49-F238E27FC236}">
              <a16:creationId xmlns:a16="http://schemas.microsoft.com/office/drawing/2014/main" id="{1B39ACF7-99F0-4450-92A2-590C7C4A2899}"/>
            </a:ext>
          </a:extLst>
        </xdr:cNvPr>
        <xdr:cNvCxnSpPr/>
      </xdr:nvCxnSpPr>
      <xdr:spPr>
        <a:xfrm>
          <a:off x="14592300" y="10407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6" name="楕円 555">
          <a:extLst>
            <a:ext uri="{FF2B5EF4-FFF2-40B4-BE49-F238E27FC236}">
              <a16:creationId xmlns:a16="http://schemas.microsoft.com/office/drawing/2014/main" id="{DE1E7665-7DF9-4709-AA16-724014D67144}"/>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120015</xdr:rowOff>
    </xdr:to>
    <xdr:cxnSp macro="">
      <xdr:nvCxnSpPr>
        <xdr:cNvPr id="557" name="直線コネクタ 556">
          <a:extLst>
            <a:ext uri="{FF2B5EF4-FFF2-40B4-BE49-F238E27FC236}">
              <a16:creationId xmlns:a16="http://schemas.microsoft.com/office/drawing/2014/main" id="{83510288-F6E8-4C09-A526-20E7DC7A0052}"/>
            </a:ext>
          </a:extLst>
        </xdr:cNvPr>
        <xdr:cNvCxnSpPr/>
      </xdr:nvCxnSpPr>
      <xdr:spPr>
        <a:xfrm>
          <a:off x="13703300" y="1040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8" name="楕円 557">
          <a:extLst>
            <a:ext uri="{FF2B5EF4-FFF2-40B4-BE49-F238E27FC236}">
              <a16:creationId xmlns:a16="http://schemas.microsoft.com/office/drawing/2014/main" id="{A6416548-F97B-4192-AB97-E276C8AEC2B1}"/>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114300</xdr:rowOff>
    </xdr:to>
    <xdr:cxnSp macro="">
      <xdr:nvCxnSpPr>
        <xdr:cNvPr id="559" name="直線コネクタ 558">
          <a:extLst>
            <a:ext uri="{FF2B5EF4-FFF2-40B4-BE49-F238E27FC236}">
              <a16:creationId xmlns:a16="http://schemas.microsoft.com/office/drawing/2014/main" id="{EC21093B-DF17-4642-93EA-450A6DE42010}"/>
            </a:ext>
          </a:extLst>
        </xdr:cNvPr>
        <xdr:cNvCxnSpPr/>
      </xdr:nvCxnSpPr>
      <xdr:spPr>
        <a:xfrm>
          <a:off x="12814300" y="1036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560" name="n_1aveValue【学校施設】&#10;有形固定資産減価償却率">
          <a:extLst>
            <a:ext uri="{FF2B5EF4-FFF2-40B4-BE49-F238E27FC236}">
              <a16:creationId xmlns:a16="http://schemas.microsoft.com/office/drawing/2014/main" id="{BD6B5119-1AF4-45BB-91CD-6C5C0366C6C3}"/>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61" name="n_2aveValue【学校施設】&#10;有形固定資産減価償却率">
          <a:extLst>
            <a:ext uri="{FF2B5EF4-FFF2-40B4-BE49-F238E27FC236}">
              <a16:creationId xmlns:a16="http://schemas.microsoft.com/office/drawing/2014/main" id="{7F44E80B-DF40-4531-AD56-60FFF75C5825}"/>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562" name="n_3aveValue【学校施設】&#10;有形固定資産減価償却率">
          <a:extLst>
            <a:ext uri="{FF2B5EF4-FFF2-40B4-BE49-F238E27FC236}">
              <a16:creationId xmlns:a16="http://schemas.microsoft.com/office/drawing/2014/main" id="{25CBFFE0-DA4D-4926-82D2-1BC462F45573}"/>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a:extLst>
            <a:ext uri="{FF2B5EF4-FFF2-40B4-BE49-F238E27FC236}">
              <a16:creationId xmlns:a16="http://schemas.microsoft.com/office/drawing/2014/main" id="{58885A4C-F198-4E23-9DD5-1CEDF8DEF421}"/>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64" name="n_1mainValue【学校施設】&#10;有形固定資産減価償却率">
          <a:extLst>
            <a:ext uri="{FF2B5EF4-FFF2-40B4-BE49-F238E27FC236}">
              <a16:creationId xmlns:a16="http://schemas.microsoft.com/office/drawing/2014/main" id="{0E1F2F09-4952-45FF-80E0-13CD709F017A}"/>
            </a:ext>
          </a:extLst>
        </xdr:cNvPr>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5" name="n_2mainValue【学校施設】&#10;有形固定資産減価償却率">
          <a:extLst>
            <a:ext uri="{FF2B5EF4-FFF2-40B4-BE49-F238E27FC236}">
              <a16:creationId xmlns:a16="http://schemas.microsoft.com/office/drawing/2014/main" id="{87AF497E-CA3D-472E-81E7-57E2B3437D78}"/>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66" name="n_3mainValue【学校施設】&#10;有形固定資産減価償却率">
          <a:extLst>
            <a:ext uri="{FF2B5EF4-FFF2-40B4-BE49-F238E27FC236}">
              <a16:creationId xmlns:a16="http://schemas.microsoft.com/office/drawing/2014/main" id="{DB703F08-7799-4587-B7F9-5F40B5BFE0DF}"/>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567" name="n_4mainValue【学校施設】&#10;有形固定資産減価償却率">
          <a:extLst>
            <a:ext uri="{FF2B5EF4-FFF2-40B4-BE49-F238E27FC236}">
              <a16:creationId xmlns:a16="http://schemas.microsoft.com/office/drawing/2014/main" id="{818B0EF8-9852-4859-91B8-CD9D6A8B82BE}"/>
            </a:ext>
          </a:extLst>
        </xdr:cNvPr>
        <xdr:cNvSpPr txBox="1"/>
      </xdr:nvSpPr>
      <xdr:spPr>
        <a:xfrm>
          <a:off x="12611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C292FA2-DF23-456B-814C-5D56EBE724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C243244-BDBA-4405-9966-EC18B61A34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27F9DB5-AB63-4892-B006-247B977CB7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591796C-7604-43C3-9526-98E58FECBC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2327DF4-26B3-45C7-8F5C-CFC0DE7F9C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BAC1DC7-B858-4246-8BC2-134DD5FA7C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77CB563-78F2-4F0C-BEE9-D0671FB0A9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A491143-AA18-4489-90DC-B4689AB58C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72C2992F-8C20-4619-84BE-C01BD328BE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FAD0719-8140-42E7-A122-DCE084E738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DF622021-3894-46EE-9875-89DCEBB1CAE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A3E43AA-6B4B-40CE-BEAF-997D6346CDC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B483487-52E4-46ED-9A19-3DD4647D5C4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DED8568-033C-4E23-A897-7D6B396C774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3287051E-42D4-4B85-822F-ADB039525B2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938D32BD-FB90-4914-8F1E-DF8940FBF52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EDBA721A-2B5B-4D63-93E5-92BF8259B03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6631C694-3AA2-4F4C-857C-B71B100BC6A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5C6B6AAD-D90D-46F3-A924-DECFAA87ADF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22E41BF-B2A2-4AFC-9D8F-8BB9AF1F33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2FDBAA50-94A1-4C2F-9EC4-E17376EDEF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D9F4363-DEC2-446F-9BF7-8DA744869A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590" name="直線コネクタ 589">
          <a:extLst>
            <a:ext uri="{FF2B5EF4-FFF2-40B4-BE49-F238E27FC236}">
              <a16:creationId xmlns:a16="http://schemas.microsoft.com/office/drawing/2014/main" id="{07A399E8-A01D-4B16-A5A2-55CE9586A223}"/>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591" name="【学校施設】&#10;一人当たり面積最小値テキスト">
          <a:extLst>
            <a:ext uri="{FF2B5EF4-FFF2-40B4-BE49-F238E27FC236}">
              <a16:creationId xmlns:a16="http://schemas.microsoft.com/office/drawing/2014/main" id="{458ACD36-F053-432B-91F7-E108D49867B1}"/>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592" name="直線コネクタ 591">
          <a:extLst>
            <a:ext uri="{FF2B5EF4-FFF2-40B4-BE49-F238E27FC236}">
              <a16:creationId xmlns:a16="http://schemas.microsoft.com/office/drawing/2014/main" id="{4BA74939-BD2F-4031-AFBA-03570882D869}"/>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93" name="【学校施設】&#10;一人当たり面積最大値テキスト">
          <a:extLst>
            <a:ext uri="{FF2B5EF4-FFF2-40B4-BE49-F238E27FC236}">
              <a16:creationId xmlns:a16="http://schemas.microsoft.com/office/drawing/2014/main" id="{E5882A6B-19C6-41AD-85A7-41F8B572672D}"/>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94" name="直線コネクタ 593">
          <a:extLst>
            <a:ext uri="{FF2B5EF4-FFF2-40B4-BE49-F238E27FC236}">
              <a16:creationId xmlns:a16="http://schemas.microsoft.com/office/drawing/2014/main" id="{BBB0D932-0F2D-46E7-A291-0EB90A9F692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95" name="【学校施設】&#10;一人当たり面積平均値テキスト">
          <a:extLst>
            <a:ext uri="{FF2B5EF4-FFF2-40B4-BE49-F238E27FC236}">
              <a16:creationId xmlns:a16="http://schemas.microsoft.com/office/drawing/2014/main" id="{24BA55F0-2667-4669-A684-57A521BCDAA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6" name="フローチャート: 判断 595">
          <a:extLst>
            <a:ext uri="{FF2B5EF4-FFF2-40B4-BE49-F238E27FC236}">
              <a16:creationId xmlns:a16="http://schemas.microsoft.com/office/drawing/2014/main" id="{F87E0634-15F8-4658-8626-0DB65AC54AFD}"/>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97" name="フローチャート: 判断 596">
          <a:extLst>
            <a:ext uri="{FF2B5EF4-FFF2-40B4-BE49-F238E27FC236}">
              <a16:creationId xmlns:a16="http://schemas.microsoft.com/office/drawing/2014/main" id="{5BC379FA-8DC2-43FB-88DD-C1C834965901}"/>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598" name="フローチャート: 判断 597">
          <a:extLst>
            <a:ext uri="{FF2B5EF4-FFF2-40B4-BE49-F238E27FC236}">
              <a16:creationId xmlns:a16="http://schemas.microsoft.com/office/drawing/2014/main" id="{4D037DB7-473D-4E9A-A68A-2B50E2D6AC6A}"/>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599" name="フローチャート: 判断 598">
          <a:extLst>
            <a:ext uri="{FF2B5EF4-FFF2-40B4-BE49-F238E27FC236}">
              <a16:creationId xmlns:a16="http://schemas.microsoft.com/office/drawing/2014/main" id="{05F1A829-B0F8-4AAE-BC5C-E9C213C2B79A}"/>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600" name="フローチャート: 判断 599">
          <a:extLst>
            <a:ext uri="{FF2B5EF4-FFF2-40B4-BE49-F238E27FC236}">
              <a16:creationId xmlns:a16="http://schemas.microsoft.com/office/drawing/2014/main" id="{DF1C2D5C-380D-4E12-BFA7-07AA34E2D07A}"/>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EA7A268-D9C1-4662-A125-3FDD527FD2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54AC672-79B1-4CFF-B2B9-B5481DA184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82C894E-F963-4A8C-8B15-B95076FFCC8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A3B730A-09B8-4C32-8A9E-68C06B22B7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5B36065-0FCA-45F1-9DF4-D60D4F0C65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5435</xdr:rowOff>
    </xdr:from>
    <xdr:to>
      <xdr:col>116</xdr:col>
      <xdr:colOff>114300</xdr:colOff>
      <xdr:row>63</xdr:row>
      <xdr:rowOff>107035</xdr:rowOff>
    </xdr:to>
    <xdr:sp macro="" textlink="">
      <xdr:nvSpPr>
        <xdr:cNvPr id="606" name="楕円 605">
          <a:extLst>
            <a:ext uri="{FF2B5EF4-FFF2-40B4-BE49-F238E27FC236}">
              <a16:creationId xmlns:a16="http://schemas.microsoft.com/office/drawing/2014/main" id="{B1AB80C4-3D65-454F-843F-2D647DEE8A6E}"/>
            </a:ext>
          </a:extLst>
        </xdr:cNvPr>
        <xdr:cNvSpPr/>
      </xdr:nvSpPr>
      <xdr:spPr>
        <a:xfrm>
          <a:off x="22110700" y="108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91812</xdr:rowOff>
    </xdr:from>
    <xdr:ext cx="469744" cy="259045"/>
    <xdr:sp macro="" textlink="">
      <xdr:nvSpPr>
        <xdr:cNvPr id="607" name="【学校施設】&#10;一人当たり面積該当値テキスト">
          <a:extLst>
            <a:ext uri="{FF2B5EF4-FFF2-40B4-BE49-F238E27FC236}">
              <a16:creationId xmlns:a16="http://schemas.microsoft.com/office/drawing/2014/main" id="{F3431375-B142-46F4-B15E-E81F68C6A710}"/>
            </a:ext>
          </a:extLst>
        </xdr:cNvPr>
        <xdr:cNvSpPr txBox="1"/>
      </xdr:nvSpPr>
      <xdr:spPr>
        <a:xfrm>
          <a:off x="22199600" y="1072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xdr:rowOff>
    </xdr:from>
    <xdr:to>
      <xdr:col>112</xdr:col>
      <xdr:colOff>38100</xdr:colOff>
      <xdr:row>63</xdr:row>
      <xdr:rowOff>102006</xdr:rowOff>
    </xdr:to>
    <xdr:sp macro="" textlink="">
      <xdr:nvSpPr>
        <xdr:cNvPr id="608" name="楕円 607">
          <a:extLst>
            <a:ext uri="{FF2B5EF4-FFF2-40B4-BE49-F238E27FC236}">
              <a16:creationId xmlns:a16="http://schemas.microsoft.com/office/drawing/2014/main" id="{EB702E6F-9873-4208-AF50-2878510DC3FD}"/>
            </a:ext>
          </a:extLst>
        </xdr:cNvPr>
        <xdr:cNvSpPr/>
      </xdr:nvSpPr>
      <xdr:spPr>
        <a:xfrm>
          <a:off x="21272500" y="108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51206</xdr:rowOff>
    </xdr:from>
    <xdr:to>
      <xdr:col>116</xdr:col>
      <xdr:colOff>63500</xdr:colOff>
      <xdr:row>63</xdr:row>
      <xdr:rowOff>56235</xdr:rowOff>
    </xdr:to>
    <xdr:cxnSp macro="">
      <xdr:nvCxnSpPr>
        <xdr:cNvPr id="609" name="直線コネクタ 608">
          <a:extLst>
            <a:ext uri="{FF2B5EF4-FFF2-40B4-BE49-F238E27FC236}">
              <a16:creationId xmlns:a16="http://schemas.microsoft.com/office/drawing/2014/main" id="{8174CD73-FF6F-4F7E-BE1E-13B308AF66BD}"/>
            </a:ext>
          </a:extLst>
        </xdr:cNvPr>
        <xdr:cNvCxnSpPr/>
      </xdr:nvCxnSpPr>
      <xdr:spPr>
        <a:xfrm>
          <a:off x="21323300" y="1085255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164998</xdr:rowOff>
    </xdr:from>
    <xdr:to>
      <xdr:col>107</xdr:col>
      <xdr:colOff>101600</xdr:colOff>
      <xdr:row>63</xdr:row>
      <xdr:rowOff>95148</xdr:rowOff>
    </xdr:to>
    <xdr:sp macro="" textlink="">
      <xdr:nvSpPr>
        <xdr:cNvPr id="610" name="楕円 609">
          <a:extLst>
            <a:ext uri="{FF2B5EF4-FFF2-40B4-BE49-F238E27FC236}">
              <a16:creationId xmlns:a16="http://schemas.microsoft.com/office/drawing/2014/main" id="{69A4901F-09F5-4E3B-92CD-CB98964EF74D}"/>
            </a:ext>
          </a:extLst>
        </xdr:cNvPr>
        <xdr:cNvSpPr/>
      </xdr:nvSpPr>
      <xdr:spPr>
        <a:xfrm>
          <a:off x="20383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44348</xdr:rowOff>
    </xdr:from>
    <xdr:to>
      <xdr:col>111</xdr:col>
      <xdr:colOff>177800</xdr:colOff>
      <xdr:row>63</xdr:row>
      <xdr:rowOff>51206</xdr:rowOff>
    </xdr:to>
    <xdr:cxnSp macro="">
      <xdr:nvCxnSpPr>
        <xdr:cNvPr id="611" name="直線コネクタ 610">
          <a:extLst>
            <a:ext uri="{FF2B5EF4-FFF2-40B4-BE49-F238E27FC236}">
              <a16:creationId xmlns:a16="http://schemas.microsoft.com/office/drawing/2014/main" id="{409CD7BF-6FE3-4CAC-9DC4-E53DEBBB3ACF}"/>
            </a:ext>
          </a:extLst>
        </xdr:cNvPr>
        <xdr:cNvCxnSpPr/>
      </xdr:nvCxnSpPr>
      <xdr:spPr>
        <a:xfrm>
          <a:off x="20434300" y="108456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156311</xdr:rowOff>
    </xdr:from>
    <xdr:to>
      <xdr:col>102</xdr:col>
      <xdr:colOff>165100</xdr:colOff>
      <xdr:row>63</xdr:row>
      <xdr:rowOff>86461</xdr:rowOff>
    </xdr:to>
    <xdr:sp macro="" textlink="">
      <xdr:nvSpPr>
        <xdr:cNvPr id="612" name="楕円 611">
          <a:extLst>
            <a:ext uri="{FF2B5EF4-FFF2-40B4-BE49-F238E27FC236}">
              <a16:creationId xmlns:a16="http://schemas.microsoft.com/office/drawing/2014/main" id="{BBB1E670-931D-460F-B3B6-20A198DB4C05}"/>
            </a:ext>
          </a:extLst>
        </xdr:cNvPr>
        <xdr:cNvSpPr/>
      </xdr:nvSpPr>
      <xdr:spPr>
        <a:xfrm>
          <a:off x="19494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35661</xdr:rowOff>
    </xdr:from>
    <xdr:to>
      <xdr:col>107</xdr:col>
      <xdr:colOff>50800</xdr:colOff>
      <xdr:row>63</xdr:row>
      <xdr:rowOff>44348</xdr:rowOff>
    </xdr:to>
    <xdr:cxnSp macro="">
      <xdr:nvCxnSpPr>
        <xdr:cNvPr id="613" name="直線コネクタ 612">
          <a:extLst>
            <a:ext uri="{FF2B5EF4-FFF2-40B4-BE49-F238E27FC236}">
              <a16:creationId xmlns:a16="http://schemas.microsoft.com/office/drawing/2014/main" id="{39B227C7-FF0A-4E7E-BF51-AB19F600FD69}"/>
            </a:ext>
          </a:extLst>
        </xdr:cNvPr>
        <xdr:cNvCxnSpPr/>
      </xdr:nvCxnSpPr>
      <xdr:spPr>
        <a:xfrm>
          <a:off x="19545300" y="1083701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146710</xdr:rowOff>
    </xdr:from>
    <xdr:to>
      <xdr:col>98</xdr:col>
      <xdr:colOff>38100</xdr:colOff>
      <xdr:row>63</xdr:row>
      <xdr:rowOff>76860</xdr:rowOff>
    </xdr:to>
    <xdr:sp macro="" textlink="">
      <xdr:nvSpPr>
        <xdr:cNvPr id="614" name="楕円 613">
          <a:extLst>
            <a:ext uri="{FF2B5EF4-FFF2-40B4-BE49-F238E27FC236}">
              <a16:creationId xmlns:a16="http://schemas.microsoft.com/office/drawing/2014/main" id="{64C53564-10EB-4CFA-94DE-28D0EFD43A0F}"/>
            </a:ext>
          </a:extLst>
        </xdr:cNvPr>
        <xdr:cNvSpPr/>
      </xdr:nvSpPr>
      <xdr:spPr>
        <a:xfrm>
          <a:off x="18605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26060</xdr:rowOff>
    </xdr:from>
    <xdr:to>
      <xdr:col>102</xdr:col>
      <xdr:colOff>114300</xdr:colOff>
      <xdr:row>63</xdr:row>
      <xdr:rowOff>35661</xdr:rowOff>
    </xdr:to>
    <xdr:cxnSp macro="">
      <xdr:nvCxnSpPr>
        <xdr:cNvPr id="615" name="直線コネクタ 614">
          <a:extLst>
            <a:ext uri="{FF2B5EF4-FFF2-40B4-BE49-F238E27FC236}">
              <a16:creationId xmlns:a16="http://schemas.microsoft.com/office/drawing/2014/main" id="{DDDF1349-22FE-4A0A-A750-FF626F7B3AAB}"/>
            </a:ext>
          </a:extLst>
        </xdr:cNvPr>
        <xdr:cNvCxnSpPr/>
      </xdr:nvCxnSpPr>
      <xdr:spPr>
        <a:xfrm>
          <a:off x="18656300" y="1082741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616" name="n_1aveValue【学校施設】&#10;一人当たり面積">
          <a:extLst>
            <a:ext uri="{FF2B5EF4-FFF2-40B4-BE49-F238E27FC236}">
              <a16:creationId xmlns:a16="http://schemas.microsoft.com/office/drawing/2014/main" id="{201D8239-3C8B-40F6-9B47-F3C7F0C9FE83}"/>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617" name="n_2aveValue【学校施設】&#10;一人当たり面積">
          <a:extLst>
            <a:ext uri="{FF2B5EF4-FFF2-40B4-BE49-F238E27FC236}">
              <a16:creationId xmlns:a16="http://schemas.microsoft.com/office/drawing/2014/main" id="{0E2D65A4-11D2-40C5-8EC0-4D22F00C3EEC}"/>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618" name="n_3aveValue【学校施設】&#10;一人当たり面積">
          <a:extLst>
            <a:ext uri="{FF2B5EF4-FFF2-40B4-BE49-F238E27FC236}">
              <a16:creationId xmlns:a16="http://schemas.microsoft.com/office/drawing/2014/main" id="{00028149-8B4E-4F2C-9C5C-67486858AAFB}"/>
            </a:ext>
          </a:extLst>
        </xdr:cNvPr>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619" name="n_4aveValue【学校施設】&#10;一人当たり面積">
          <a:extLst>
            <a:ext uri="{FF2B5EF4-FFF2-40B4-BE49-F238E27FC236}">
              <a16:creationId xmlns:a16="http://schemas.microsoft.com/office/drawing/2014/main" id="{882B16A3-5B4C-47DF-B069-6AF1E1CCEA03}"/>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93133</xdr:rowOff>
    </xdr:from>
    <xdr:ext cx="469744" cy="259045"/>
    <xdr:sp macro="" textlink="">
      <xdr:nvSpPr>
        <xdr:cNvPr id="620" name="n_1mainValue【学校施設】&#10;一人当たり面積">
          <a:extLst>
            <a:ext uri="{FF2B5EF4-FFF2-40B4-BE49-F238E27FC236}">
              <a16:creationId xmlns:a16="http://schemas.microsoft.com/office/drawing/2014/main" id="{C0F2249E-10B3-40DB-91A3-D484E70A0180}"/>
            </a:ext>
          </a:extLst>
        </xdr:cNvPr>
        <xdr:cNvSpPr txBox="1"/>
      </xdr:nvSpPr>
      <xdr:spPr>
        <a:xfrm>
          <a:off x="21075727" y="1089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86275</xdr:rowOff>
    </xdr:from>
    <xdr:ext cx="469744" cy="259045"/>
    <xdr:sp macro="" textlink="">
      <xdr:nvSpPr>
        <xdr:cNvPr id="621" name="n_2mainValue【学校施設】&#10;一人当たり面積">
          <a:extLst>
            <a:ext uri="{FF2B5EF4-FFF2-40B4-BE49-F238E27FC236}">
              <a16:creationId xmlns:a16="http://schemas.microsoft.com/office/drawing/2014/main" id="{3F680B02-203E-4516-8EF5-12A217B374AB}"/>
            </a:ext>
          </a:extLst>
        </xdr:cNvPr>
        <xdr:cNvSpPr txBox="1"/>
      </xdr:nvSpPr>
      <xdr:spPr>
        <a:xfrm>
          <a:off x="201994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77588</xdr:rowOff>
    </xdr:from>
    <xdr:ext cx="469744" cy="259045"/>
    <xdr:sp macro="" textlink="">
      <xdr:nvSpPr>
        <xdr:cNvPr id="622" name="n_3mainValue【学校施設】&#10;一人当たり面積">
          <a:extLst>
            <a:ext uri="{FF2B5EF4-FFF2-40B4-BE49-F238E27FC236}">
              <a16:creationId xmlns:a16="http://schemas.microsoft.com/office/drawing/2014/main" id="{4D27D497-8160-407C-9B4D-F33993CA27B7}"/>
            </a:ext>
          </a:extLst>
        </xdr:cNvPr>
        <xdr:cNvSpPr txBox="1"/>
      </xdr:nvSpPr>
      <xdr:spPr>
        <a:xfrm>
          <a:off x="19310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67987</xdr:rowOff>
    </xdr:from>
    <xdr:ext cx="469744" cy="259045"/>
    <xdr:sp macro="" textlink="">
      <xdr:nvSpPr>
        <xdr:cNvPr id="623" name="n_4mainValue【学校施設】&#10;一人当たり面積">
          <a:extLst>
            <a:ext uri="{FF2B5EF4-FFF2-40B4-BE49-F238E27FC236}">
              <a16:creationId xmlns:a16="http://schemas.microsoft.com/office/drawing/2014/main" id="{235741D5-571B-4188-A24E-98124205B013}"/>
            </a:ext>
          </a:extLst>
        </xdr:cNvPr>
        <xdr:cNvSpPr txBox="1"/>
      </xdr:nvSpPr>
      <xdr:spPr>
        <a:xfrm>
          <a:off x="184214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7ECCDF6-E74C-4518-92DE-0636C9D531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C67E1E1-611D-41A2-AAAE-ABA19D5F76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F0F28B27-B390-417E-B913-37E5C7222B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9E7DC3A-35B7-4EC5-9E14-6F1B7A510D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1E13B14-CB98-487F-B6C1-C69A2C78A4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C424262-E41E-434E-940A-4BAC868EE2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E2CF9B4-6A17-4B18-AD16-F0972DE03D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6B28911-0D04-426D-8D67-730D9AE393D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F05DC06E-9A9E-4E19-87C6-1C0692523E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44441915-CFEB-4205-96F9-0C65A966C3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78806BD-47BE-4F8E-8387-F803F141DF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31E9485C-9AF0-4168-BE57-FB94CD6AB1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E998891-3CE2-42DE-9D1D-F4212BDCF6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CDE5682B-A417-436F-88B6-6E4C43612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E3144849-C4AB-4DA3-9A98-DEA40A2247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6D996830-0EFA-46D0-9B44-B74484D770E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056CDC4-A601-481A-9D15-7C55297154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187F869A-F31D-406F-8F3D-A522A8D062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989F82A-031D-450E-8EF5-4B48716C5E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57898C1-767A-4691-8E2D-202D76D29B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2DFC7F0-05CD-4E97-8EE6-2BC1FDB307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106508C2-898E-487B-B698-6451635C8F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3F1EF60-E994-450C-88E5-BC344EC5A1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A2A9945E-F317-4D93-BE62-3EDF489CDC2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8BEAC3BA-7425-46B7-9788-34AA1EF7BF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B508A7CF-9205-4B50-9EED-673B59C21F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B9791AB9-B64B-4A8E-82C3-7DCF434B11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6AF4C66D-C9C5-474B-AA63-0C9BF0BB1F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3DC9A38D-A4FC-4A21-AEDC-88B6039C89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AD9FAA4E-71AF-4408-8415-02B0ED613C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829C8A92-B0F0-400B-B04A-3CE19370A5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6B966B0D-140A-4E0D-B3B3-37D1BF1907B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D783C690-2904-4547-A9F5-8019F4D902D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539E2E2-0A5C-4F5A-9CDE-ECDCEBD442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AED6F3E6-9A7D-4A15-9E3C-730922CC74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公営住宅が類似団体平均と比較して特に比率が高くなっている。公営住宅は、老朽化の問題に加え需要の低下の状況もあり、今後の在り方を検討する必要がある。現有施設の老朽化対策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年度に外壁等補修工事を予定している。</a:t>
          </a:r>
        </a:p>
        <a:p>
          <a:r>
            <a:rPr kumimoji="1" lang="ja-JP" altLang="en-US" sz="1300">
              <a:latin typeface="ＭＳ Ｐゴシック" panose="020B0600070205080204" pitchFamily="50" charset="-128"/>
              <a:ea typeface="ＭＳ Ｐゴシック" panose="020B0600070205080204" pitchFamily="50" charset="-128"/>
            </a:rPr>
            <a:t>　人口密度が高く、最低限度の施設保有をしていることから、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人当たり面積は類似団体平均と比較し低い傾向にある。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F3EE4F-FA7E-4CDB-965F-B9E54E32B8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06C2A2-F5E4-4D59-85FF-6DBF4E2C6B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5E726A-57EC-4C4E-BA40-15A54DA6C8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405229-17CE-42CA-8168-E0960F4182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1CCD85-7E8E-45B3-82F7-BC2E84023C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4812CE-183F-40F4-8ABA-A8B79B01B5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5717EE-27EE-4650-993F-70F21068EF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4B852E-D1DB-4BC8-87A3-19B82B86C5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879127-9358-4F9A-B03C-8F7D4CC9C5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2FDC1A-1BDA-4EFF-A455-5E695398A3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C8497B-F5A4-407D-9259-13C83E8962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BD648C-D19B-45AE-866A-1ADE69F1D9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7DEA59-9FF9-4375-A3CB-55B506BDD6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E63728-ECCB-4E37-80BC-2782C811FF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7D943B-729D-43E0-B2A0-E888393E16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0B8954-CCBE-4F89-B281-1F34201782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3F889A-2329-4CF0-8543-36827AA6F9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71D8C9-DFD2-481E-8170-B1AF5FCA6C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9D8932-08F8-4F74-BDB2-92B12C64F3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060EF2-E7BD-4121-BFEF-330611D564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2BF1D5-7778-4AF3-9CE4-D59C551746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681AAE-4CBE-4948-BFA9-E69F417D74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146874-2068-48D9-BA76-6DA930F725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F33844-C2C1-4BBA-B3A3-03366AB96C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DD9921-73FA-4BCE-814A-F3CC21B6F6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838F09-F55F-4FF2-A454-A067C2E8F2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616CB1-381C-48B5-83BA-3DA1761C92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CBE21B-C128-4E31-ACF7-E9C75F0F74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7314F9-94F9-43B8-BB58-9C0F064D5A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6691E0-1367-44F4-8DAC-22CF8E833D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8E4B5B-7197-4508-91E7-1527952C90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E15FE3-8A15-4EDF-945C-5819E2D13C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D458639-5CEF-404A-B0BA-513A155122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DA03B9-BFE2-424C-980F-F547EC6C2B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327654D-F391-42C6-BBD7-866E700603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66BB71-FE76-4EB4-B922-F22282ACAC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D9BBF8-8689-4D69-A653-E3DFDD07F4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038493-6F55-4F51-8495-06052FDCAC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10BC6D-A5EF-4220-9553-6F155639ACD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05E9EE7-1A4E-4D0C-A081-3774A66B5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58A56B1-5505-4EBB-9174-8CE6870C0E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C3465D3-1BCF-4B5A-AD55-DF6FBFB7A4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A9C747C-28AC-496B-A5EF-F9607CB88D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EFD5103-F417-4491-B49F-2230B77D71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81126B3-9BE4-4613-89FF-B74B97F531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BE3B7B4-27D1-4B50-A4AC-B9FB634465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D18E0E1-E3E1-4622-9E62-5EFC1261929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AC25A7B-F8E0-46B3-9ABA-73213982F5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EE75E09-8FCD-496E-B773-96A19542D4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18EEC56-41D1-4814-B742-BF2B78B71A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A36AC70-F931-4A8E-9FA2-EE6A97AD99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C7D34DD-E25E-4859-B295-E6511D450C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FD05E8F-05AD-4EE8-ADF4-A13A17622CC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9AA9348-2512-4F23-937B-C6FAEFD321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AEF3747-E4D2-4E75-85A7-95D29D8EFA0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A552257B-4F2F-45C5-A2D3-2158D014D9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2F1D3AB5-E34A-4F58-A6E9-265A03D950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43ABDA2-EE72-460B-8ED7-9662FBF3DF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F968991B-D216-4458-A737-9BCE0A71EB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B1FB8823-6FCE-4FF9-B570-68279C48C3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77954C7B-1BD6-4015-ACD9-B7A25816AD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DF36C33F-3A9D-4919-9A99-FE6F69FEF2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77543DB-87EA-4A16-BAED-6A5CD471B7E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7BF5DEB-352A-4BB5-A0F0-B7FC0875F0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8EBAB86-55F5-4DF1-9E1A-BC0FBCFF6B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45A980D8-1381-4AB4-A5D9-2F7023236F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F9B1515C-F918-42BD-A4B5-A4FF966C4A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13B4BF21-5B89-4EA2-8FBF-DCA0A123E3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FD88F38-A364-4E4D-9A61-AD1DB261C3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902DDA-541A-4EF2-A545-1F2171D6367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CF5BA9B-D27C-45DC-A644-55B2B3AA328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7C57512E-36E9-4B73-A6DE-5A9E9556E4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540489D6-4759-4B04-88AF-84E9E0A27E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1ED0E89D-093F-46ED-8A15-5EEE4B28EB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9A8A3A1-1872-4F40-87A5-9592C170BB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6128DC99-A89B-4CEC-89EC-AFC7F1A2D0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6D6369FB-373F-4D97-9A77-79B9EB3E06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7BCB0475-20F6-416C-91AE-570C216963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42087EE1-0C99-40D4-980F-56AD044DC49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C4C8CD96-F3E8-461F-A860-DA798FAAA2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39F0D491-DD0D-498C-8475-4463CA1241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C1261686-1E39-47C5-88EF-9E8A0E06E1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B2EDD1C6-DBAE-4361-9747-C06099632B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8A83A075-C4A3-41CD-80A5-5A49AA49F3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16402C01-4ABD-4943-81EB-939C788267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A3724254-6EA9-442F-9E9B-73F220EF23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7858D4B0-D452-46F6-871C-649E7F9D62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933D7446-8719-4523-90A0-04656C31A5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D5DB2BA9-A9D3-4B54-9129-980EDA2396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EEAE2FA4-D68D-4387-9B76-69444FF7D5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F7362CAC-95AE-4E39-8FCD-B455FA6FD4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C3DA1144-7FF8-4F92-A6C3-92FE1B036C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57E5123D-E291-49FD-9D32-91FEA211B88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5BBD46C3-EE8F-41A1-BB65-409857CAC9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11C5D2E2-99EE-4B78-BF9B-C55FDD5A6A5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B7701615-D093-48AB-B93A-CEE11B5F91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3CA9EC83-C0FA-4C1E-982E-12C1F34D9F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EF041DD2-58FB-4C9F-AA50-2A5B9AE0FC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876E1969-6F01-4116-B238-8282C85BC8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58DB3340-345D-4E30-AF4D-270EB234A2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4847498-E087-48EC-ABBB-CB9B638707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98A72637-7D94-4D39-A737-0BCC5094F3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12834805-8DBC-4AA1-A987-27DFD110EA5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9C8F33FB-ED8D-4460-9FB4-8B778FCBE7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A551D674-D16B-4E92-9318-417740D12A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F32D0332-268C-4A0D-8E13-1DCB5245B6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1B8E6AF2-03DF-44ED-ADE7-DE768AC546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1592C8CF-C5D5-4681-ACBE-2772B817C3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0BB8886A-70C7-450A-BDFB-A364D7DD10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C5DCFCCB-6A57-49DB-93C3-9F6494411D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229FAC5E-50B3-4242-B05C-E23C2FD20A9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D8AF038D-2924-49E2-B759-F7C74BDEA3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0C0C4D41-986A-4428-9AB1-44ABEC3473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3635C7C9-948C-4ECC-967B-50DEA9D77CC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EE177BCD-9869-4EE0-AB6D-D69BE34139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D7578DFB-8237-41C1-8FEF-8BE9618191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637C7B66-678F-4F85-B8E6-14DF7E6A72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AD5A3C2B-68DE-4F1C-BD0A-0BF1FE8AFA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5D750E22-9564-434C-8077-D32F565C04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1FBE72D3-8DC2-4E14-A0BF-B874D060EE4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B175B8F6-9549-4E00-8BCE-2E0EE2F1ED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9F8E9293-FD6E-424D-9194-3246FD94E5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4" name="直線コネクタ 123">
          <a:extLst>
            <a:ext uri="{FF2B5EF4-FFF2-40B4-BE49-F238E27FC236}">
              <a16:creationId xmlns:a16="http://schemas.microsoft.com/office/drawing/2014/main" id="{29919434-CC23-4167-9821-CA31851AA3D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25" name="テキスト ボックス 124">
          <a:extLst>
            <a:ext uri="{FF2B5EF4-FFF2-40B4-BE49-F238E27FC236}">
              <a16:creationId xmlns:a16="http://schemas.microsoft.com/office/drawing/2014/main" id="{065362A8-E31D-4418-9645-0FAD096BEFE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6" name="直線コネクタ 125">
          <a:extLst>
            <a:ext uri="{FF2B5EF4-FFF2-40B4-BE49-F238E27FC236}">
              <a16:creationId xmlns:a16="http://schemas.microsoft.com/office/drawing/2014/main" id="{2B8D0725-06E0-4072-A6AE-BE83040C40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D73D9523-5822-4658-8C8B-727F2044759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8" name="直線コネクタ 127">
          <a:extLst>
            <a:ext uri="{FF2B5EF4-FFF2-40B4-BE49-F238E27FC236}">
              <a16:creationId xmlns:a16="http://schemas.microsoft.com/office/drawing/2014/main" id="{12133BEC-C615-4D8A-81BB-7327687826D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C6615E02-121C-4392-85DC-B50454FDA0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0" name="直線コネクタ 129">
          <a:extLst>
            <a:ext uri="{FF2B5EF4-FFF2-40B4-BE49-F238E27FC236}">
              <a16:creationId xmlns:a16="http://schemas.microsoft.com/office/drawing/2014/main" id="{AA02A0C0-5DAC-4898-AC7D-688DFD1AA66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3F2A8161-1B3A-4360-B10A-7E80094B69A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2" name="直線コネクタ 131">
          <a:extLst>
            <a:ext uri="{FF2B5EF4-FFF2-40B4-BE49-F238E27FC236}">
              <a16:creationId xmlns:a16="http://schemas.microsoft.com/office/drawing/2014/main" id="{5C0A09FD-30C4-4D00-9C9D-37C44532BB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33" name="テキスト ボックス 132">
          <a:extLst>
            <a:ext uri="{FF2B5EF4-FFF2-40B4-BE49-F238E27FC236}">
              <a16:creationId xmlns:a16="http://schemas.microsoft.com/office/drawing/2014/main" id="{7FF89959-6AAE-4396-B2A8-47E81A12D0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580A7FEB-F724-4D1D-8F98-B9B30FC5FB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35" name="テキスト ボックス 134">
          <a:extLst>
            <a:ext uri="{FF2B5EF4-FFF2-40B4-BE49-F238E27FC236}">
              <a16:creationId xmlns:a16="http://schemas.microsoft.com/office/drawing/2014/main" id="{128375C5-4B3A-46B4-9651-4BCD97BC9E9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a:extLst>
            <a:ext uri="{FF2B5EF4-FFF2-40B4-BE49-F238E27FC236}">
              <a16:creationId xmlns:a16="http://schemas.microsoft.com/office/drawing/2014/main" id="{FE39F074-DC52-47AC-B713-A68EB28F45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137" name="直線コネクタ 136">
          <a:extLst>
            <a:ext uri="{FF2B5EF4-FFF2-40B4-BE49-F238E27FC236}">
              <a16:creationId xmlns:a16="http://schemas.microsoft.com/office/drawing/2014/main" id="{818A512E-9B57-4318-ADC7-1E0DF141C4DB}"/>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138" name="【保健センター・保健所】&#10;有形固定資産減価償却率最小値テキスト">
          <a:extLst>
            <a:ext uri="{FF2B5EF4-FFF2-40B4-BE49-F238E27FC236}">
              <a16:creationId xmlns:a16="http://schemas.microsoft.com/office/drawing/2014/main" id="{3C51EDDF-8FA1-4783-98B9-7B19CA205CE3}"/>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139" name="直線コネクタ 138">
          <a:extLst>
            <a:ext uri="{FF2B5EF4-FFF2-40B4-BE49-F238E27FC236}">
              <a16:creationId xmlns:a16="http://schemas.microsoft.com/office/drawing/2014/main" id="{EAB25210-1DFB-4415-AEC4-C2E82F11B409}"/>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140" name="【保健センター・保健所】&#10;有形固定資産減価償却率最大値テキスト">
          <a:extLst>
            <a:ext uri="{FF2B5EF4-FFF2-40B4-BE49-F238E27FC236}">
              <a16:creationId xmlns:a16="http://schemas.microsoft.com/office/drawing/2014/main" id="{37648B42-EAA3-4A94-AFB7-524742CCC029}"/>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141" name="直線コネクタ 140">
          <a:extLst>
            <a:ext uri="{FF2B5EF4-FFF2-40B4-BE49-F238E27FC236}">
              <a16:creationId xmlns:a16="http://schemas.microsoft.com/office/drawing/2014/main" id="{5D10F219-A23F-4B42-98C7-9C37A420491D}"/>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142" name="【保健センター・保健所】&#10;有形固定資産減価償却率平均値テキスト">
          <a:extLst>
            <a:ext uri="{FF2B5EF4-FFF2-40B4-BE49-F238E27FC236}">
              <a16:creationId xmlns:a16="http://schemas.microsoft.com/office/drawing/2014/main" id="{E8272509-A2A2-48D8-B279-9B34B3844511}"/>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143" name="フローチャート: 判断 142">
          <a:extLst>
            <a:ext uri="{FF2B5EF4-FFF2-40B4-BE49-F238E27FC236}">
              <a16:creationId xmlns:a16="http://schemas.microsoft.com/office/drawing/2014/main" id="{61EBC823-6A48-4260-9F7C-863E8E226E69}"/>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144" name="フローチャート: 判断 143">
          <a:extLst>
            <a:ext uri="{FF2B5EF4-FFF2-40B4-BE49-F238E27FC236}">
              <a16:creationId xmlns:a16="http://schemas.microsoft.com/office/drawing/2014/main" id="{E22A3D1C-7430-41F3-BA0E-865F4428F6D0}"/>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145" name="フローチャート: 判断 144">
          <a:extLst>
            <a:ext uri="{FF2B5EF4-FFF2-40B4-BE49-F238E27FC236}">
              <a16:creationId xmlns:a16="http://schemas.microsoft.com/office/drawing/2014/main" id="{8A60657C-4C87-4C57-97E0-4AE2E7794B1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146" name="フローチャート: 判断 145">
          <a:extLst>
            <a:ext uri="{FF2B5EF4-FFF2-40B4-BE49-F238E27FC236}">
              <a16:creationId xmlns:a16="http://schemas.microsoft.com/office/drawing/2014/main" id="{1F3FA9BC-6C18-4B3E-ABC9-8C436823CEAC}"/>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147" name="フローチャート: 判断 146">
          <a:extLst>
            <a:ext uri="{FF2B5EF4-FFF2-40B4-BE49-F238E27FC236}">
              <a16:creationId xmlns:a16="http://schemas.microsoft.com/office/drawing/2014/main" id="{B587B5A5-6468-41A2-AB23-27B63D4A48DA}"/>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AF8CD0DB-0DA1-4B16-88A0-58436FDD9E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BEC4BE96-E6E3-4677-89EB-4DE810C69D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2044F818-2EC2-42E9-92B0-60DB035E3B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F87341DB-24BB-41CC-8872-26D75E7129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68FB869A-80B3-447E-93F5-7A3304DC21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153" name="楕円 152">
          <a:extLst>
            <a:ext uri="{FF2B5EF4-FFF2-40B4-BE49-F238E27FC236}">
              <a16:creationId xmlns:a16="http://schemas.microsoft.com/office/drawing/2014/main" id="{EE447464-E9D2-4F18-BCCD-C15B65D959FC}"/>
            </a:ext>
          </a:extLst>
        </xdr:cNvPr>
        <xdr:cNvSpPr/>
      </xdr:nvSpPr>
      <xdr:spPr>
        <a:xfrm>
          <a:off x="16268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15257</xdr:rowOff>
    </xdr:from>
    <xdr:ext cx="405111" cy="259045"/>
    <xdr:sp macro="" textlink="">
      <xdr:nvSpPr>
        <xdr:cNvPr id="154" name="【保健センター・保健所】&#10;有形固定資産減価償却率該当値テキスト">
          <a:extLst>
            <a:ext uri="{FF2B5EF4-FFF2-40B4-BE49-F238E27FC236}">
              <a16:creationId xmlns:a16="http://schemas.microsoft.com/office/drawing/2014/main" id="{463DBC60-5FAB-4BE4-AB07-25229B51AD20}"/>
            </a:ext>
          </a:extLst>
        </xdr:cNvPr>
        <xdr:cNvSpPr txBox="1"/>
      </xdr:nvSpPr>
      <xdr:spPr>
        <a:xfrm>
          <a:off x="16357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155" name="楕円 154">
          <a:extLst>
            <a:ext uri="{FF2B5EF4-FFF2-40B4-BE49-F238E27FC236}">
              <a16:creationId xmlns:a16="http://schemas.microsoft.com/office/drawing/2014/main" id="{F55E46D5-5644-4688-9AD2-10EC3B06ACF8}"/>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108585</xdr:rowOff>
    </xdr:to>
    <xdr:cxnSp macro="">
      <xdr:nvCxnSpPr>
        <xdr:cNvPr id="156" name="直線コネクタ 155">
          <a:extLst>
            <a:ext uri="{FF2B5EF4-FFF2-40B4-BE49-F238E27FC236}">
              <a16:creationId xmlns:a16="http://schemas.microsoft.com/office/drawing/2014/main" id="{58D61A9B-126B-4847-BA39-8A11715D209A}"/>
            </a:ext>
          </a:extLst>
        </xdr:cNvPr>
        <xdr:cNvCxnSpPr/>
      </xdr:nvCxnSpPr>
      <xdr:spPr>
        <a:xfrm flipV="1">
          <a:off x="15481300" y="103746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157" name="楕円 156">
          <a:extLst>
            <a:ext uri="{FF2B5EF4-FFF2-40B4-BE49-F238E27FC236}">
              <a16:creationId xmlns:a16="http://schemas.microsoft.com/office/drawing/2014/main" id="{C3E6D4D1-1BD5-406D-B1B9-A168C8A6523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108585</xdr:rowOff>
    </xdr:to>
    <xdr:cxnSp macro="">
      <xdr:nvCxnSpPr>
        <xdr:cNvPr id="158" name="直線コネクタ 157">
          <a:extLst>
            <a:ext uri="{FF2B5EF4-FFF2-40B4-BE49-F238E27FC236}">
              <a16:creationId xmlns:a16="http://schemas.microsoft.com/office/drawing/2014/main" id="{9003EF00-12F7-4A0B-86D6-6B23A5A8A08B}"/>
            </a:ext>
          </a:extLst>
        </xdr:cNvPr>
        <xdr:cNvCxnSpPr/>
      </xdr:nvCxnSpPr>
      <xdr:spPr>
        <a:xfrm>
          <a:off x="14592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159" name="楕円 158">
          <a:extLst>
            <a:ext uri="{FF2B5EF4-FFF2-40B4-BE49-F238E27FC236}">
              <a16:creationId xmlns:a16="http://schemas.microsoft.com/office/drawing/2014/main" id="{20C05AFD-AB25-4363-AF98-32F5F9CFAAF5}"/>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64770</xdr:rowOff>
    </xdr:to>
    <xdr:cxnSp macro="">
      <xdr:nvCxnSpPr>
        <xdr:cNvPr id="160" name="直線コネクタ 159">
          <a:extLst>
            <a:ext uri="{FF2B5EF4-FFF2-40B4-BE49-F238E27FC236}">
              <a16:creationId xmlns:a16="http://schemas.microsoft.com/office/drawing/2014/main" id="{76363070-0B00-44A0-AE9F-8ECA8F219B6F}"/>
            </a:ext>
          </a:extLst>
        </xdr:cNvPr>
        <xdr:cNvCxnSpPr/>
      </xdr:nvCxnSpPr>
      <xdr:spPr>
        <a:xfrm>
          <a:off x="13703300" y="1030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161" name="楕円 160">
          <a:extLst>
            <a:ext uri="{FF2B5EF4-FFF2-40B4-BE49-F238E27FC236}">
              <a16:creationId xmlns:a16="http://schemas.microsoft.com/office/drawing/2014/main" id="{D43A94E6-DD99-4E8F-B927-8105FC3B14D7}"/>
            </a:ext>
          </a:extLst>
        </xdr:cNvPr>
        <xdr:cNvSpPr/>
      </xdr:nvSpPr>
      <xdr:spPr>
        <a:xfrm>
          <a:off x="12763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22860</xdr:rowOff>
    </xdr:to>
    <xdr:cxnSp macro="">
      <xdr:nvCxnSpPr>
        <xdr:cNvPr id="162" name="直線コネクタ 161">
          <a:extLst>
            <a:ext uri="{FF2B5EF4-FFF2-40B4-BE49-F238E27FC236}">
              <a16:creationId xmlns:a16="http://schemas.microsoft.com/office/drawing/2014/main" id="{5C1D924B-5399-428D-9F89-638BC9448980}"/>
            </a:ext>
          </a:extLst>
        </xdr:cNvPr>
        <xdr:cNvCxnSpPr/>
      </xdr:nvCxnSpPr>
      <xdr:spPr>
        <a:xfrm>
          <a:off x="12814300" y="10267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163" name="n_1aveValue【保健センター・保健所】&#10;有形固定資産減価償却率">
          <a:extLst>
            <a:ext uri="{FF2B5EF4-FFF2-40B4-BE49-F238E27FC236}">
              <a16:creationId xmlns:a16="http://schemas.microsoft.com/office/drawing/2014/main" id="{BBEF61D1-59B0-4D02-8F4B-5B1044F5C3E7}"/>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164" name="n_2aveValue【保健センター・保健所】&#10;有形固定資産減価償却率">
          <a:extLst>
            <a:ext uri="{FF2B5EF4-FFF2-40B4-BE49-F238E27FC236}">
              <a16:creationId xmlns:a16="http://schemas.microsoft.com/office/drawing/2014/main" id="{FDBECF9B-9512-43C1-85BC-E4194E673F9C}"/>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165" name="n_3aveValue【保健センター・保健所】&#10;有形固定資産減価償却率">
          <a:extLst>
            <a:ext uri="{FF2B5EF4-FFF2-40B4-BE49-F238E27FC236}">
              <a16:creationId xmlns:a16="http://schemas.microsoft.com/office/drawing/2014/main" id="{264F24FF-602D-430A-903B-2765BD2E241C}"/>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166" name="n_4aveValue【保健センター・保健所】&#10;有形固定資産減価償却率">
          <a:extLst>
            <a:ext uri="{FF2B5EF4-FFF2-40B4-BE49-F238E27FC236}">
              <a16:creationId xmlns:a16="http://schemas.microsoft.com/office/drawing/2014/main" id="{2CE1DD12-A90C-4C4F-ADFC-7A235FC23B21}"/>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167" name="n_1mainValue【保健センター・保健所】&#10;有形固定資産減価償却率">
          <a:extLst>
            <a:ext uri="{FF2B5EF4-FFF2-40B4-BE49-F238E27FC236}">
              <a16:creationId xmlns:a16="http://schemas.microsoft.com/office/drawing/2014/main" id="{BCD57033-D0B7-43E3-8A0C-D8451BC24337}"/>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168" name="n_2mainValue【保健センター・保健所】&#10;有形固定資産減価償却率">
          <a:extLst>
            <a:ext uri="{FF2B5EF4-FFF2-40B4-BE49-F238E27FC236}">
              <a16:creationId xmlns:a16="http://schemas.microsoft.com/office/drawing/2014/main" id="{1D9E669B-B65D-4113-BECA-13530C12712B}"/>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169" name="n_3mainValue【保健センター・保健所】&#10;有形固定資産減価償却率">
          <a:extLst>
            <a:ext uri="{FF2B5EF4-FFF2-40B4-BE49-F238E27FC236}">
              <a16:creationId xmlns:a16="http://schemas.microsoft.com/office/drawing/2014/main" id="{6100B580-90CF-497C-866E-F6616AD9CF32}"/>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170" name="n_4mainValue【保健センター・保健所】&#10;有形固定資産減価償却率">
          <a:extLst>
            <a:ext uri="{FF2B5EF4-FFF2-40B4-BE49-F238E27FC236}">
              <a16:creationId xmlns:a16="http://schemas.microsoft.com/office/drawing/2014/main" id="{BE597B4B-EA78-4F96-BDD2-59E2801485AC}"/>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1" name="正方形/長方形 170">
          <a:extLst>
            <a:ext uri="{FF2B5EF4-FFF2-40B4-BE49-F238E27FC236}">
              <a16:creationId xmlns:a16="http://schemas.microsoft.com/office/drawing/2014/main" id="{7D417BE6-BDC6-4F84-878A-607A221D84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2" name="正方形/長方形 171">
          <a:extLst>
            <a:ext uri="{FF2B5EF4-FFF2-40B4-BE49-F238E27FC236}">
              <a16:creationId xmlns:a16="http://schemas.microsoft.com/office/drawing/2014/main" id="{B645E6DF-2A97-4405-9E9C-D2ECA38BD6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3" name="正方形/長方形 172">
          <a:extLst>
            <a:ext uri="{FF2B5EF4-FFF2-40B4-BE49-F238E27FC236}">
              <a16:creationId xmlns:a16="http://schemas.microsoft.com/office/drawing/2014/main" id="{6A8349B6-6BCD-44B6-B9A0-C4187F56FD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4" name="正方形/長方形 173">
          <a:extLst>
            <a:ext uri="{FF2B5EF4-FFF2-40B4-BE49-F238E27FC236}">
              <a16:creationId xmlns:a16="http://schemas.microsoft.com/office/drawing/2014/main" id="{F29BD3A8-DC4E-4AB9-9ABE-906A8A6E8F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5" name="正方形/長方形 174">
          <a:extLst>
            <a:ext uri="{FF2B5EF4-FFF2-40B4-BE49-F238E27FC236}">
              <a16:creationId xmlns:a16="http://schemas.microsoft.com/office/drawing/2014/main" id="{6E47FFE5-58AE-45C2-A73A-9BB4264A0E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6" name="正方形/長方形 175">
          <a:extLst>
            <a:ext uri="{FF2B5EF4-FFF2-40B4-BE49-F238E27FC236}">
              <a16:creationId xmlns:a16="http://schemas.microsoft.com/office/drawing/2014/main" id="{097DEFCE-6168-40AE-9A43-E39C2B540E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7" name="正方形/長方形 176">
          <a:extLst>
            <a:ext uri="{FF2B5EF4-FFF2-40B4-BE49-F238E27FC236}">
              <a16:creationId xmlns:a16="http://schemas.microsoft.com/office/drawing/2014/main" id="{D7E31208-5D55-4289-9FE0-B10F89A941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8" name="正方形/長方形 177">
          <a:extLst>
            <a:ext uri="{FF2B5EF4-FFF2-40B4-BE49-F238E27FC236}">
              <a16:creationId xmlns:a16="http://schemas.microsoft.com/office/drawing/2014/main" id="{A247979A-E26B-417B-9443-75793D13DD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7243C10F-1667-4B21-A313-442644218C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0" name="直線コネクタ 179">
          <a:extLst>
            <a:ext uri="{FF2B5EF4-FFF2-40B4-BE49-F238E27FC236}">
              <a16:creationId xmlns:a16="http://schemas.microsoft.com/office/drawing/2014/main" id="{817D2323-FD15-46BA-8EE5-B7DC9B51C9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1" name="直線コネクタ 180">
          <a:extLst>
            <a:ext uri="{FF2B5EF4-FFF2-40B4-BE49-F238E27FC236}">
              <a16:creationId xmlns:a16="http://schemas.microsoft.com/office/drawing/2014/main" id="{8B36B7CD-511A-40FA-B0F5-668FA3FF686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2" name="テキスト ボックス 181">
          <a:extLst>
            <a:ext uri="{FF2B5EF4-FFF2-40B4-BE49-F238E27FC236}">
              <a16:creationId xmlns:a16="http://schemas.microsoft.com/office/drawing/2014/main" id="{9149191E-4294-4E3C-95E6-E618702A623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3" name="直線コネクタ 182">
          <a:extLst>
            <a:ext uri="{FF2B5EF4-FFF2-40B4-BE49-F238E27FC236}">
              <a16:creationId xmlns:a16="http://schemas.microsoft.com/office/drawing/2014/main" id="{6F4BB5C3-414B-4D40-AB55-0237EED3380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4" name="テキスト ボックス 183">
          <a:extLst>
            <a:ext uri="{FF2B5EF4-FFF2-40B4-BE49-F238E27FC236}">
              <a16:creationId xmlns:a16="http://schemas.microsoft.com/office/drawing/2014/main" id="{26653CE4-E15E-4EDE-82D9-A124E7E83F1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5" name="直線コネクタ 184">
          <a:extLst>
            <a:ext uri="{FF2B5EF4-FFF2-40B4-BE49-F238E27FC236}">
              <a16:creationId xmlns:a16="http://schemas.microsoft.com/office/drawing/2014/main" id="{1EB9FF51-BA5D-4D5A-8E11-805F4D30967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6" name="テキスト ボックス 185">
          <a:extLst>
            <a:ext uri="{FF2B5EF4-FFF2-40B4-BE49-F238E27FC236}">
              <a16:creationId xmlns:a16="http://schemas.microsoft.com/office/drawing/2014/main" id="{5CC44814-7B9B-4BD4-9120-2111B718FA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7" name="直線コネクタ 186">
          <a:extLst>
            <a:ext uri="{FF2B5EF4-FFF2-40B4-BE49-F238E27FC236}">
              <a16:creationId xmlns:a16="http://schemas.microsoft.com/office/drawing/2014/main" id="{D659DEC3-478F-43BB-B08E-C4291E6360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8" name="テキスト ボックス 187">
          <a:extLst>
            <a:ext uri="{FF2B5EF4-FFF2-40B4-BE49-F238E27FC236}">
              <a16:creationId xmlns:a16="http://schemas.microsoft.com/office/drawing/2014/main" id="{D14248E0-07B8-4970-8AF5-7C7FFF9BB4F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9" name="直線コネクタ 188">
          <a:extLst>
            <a:ext uri="{FF2B5EF4-FFF2-40B4-BE49-F238E27FC236}">
              <a16:creationId xmlns:a16="http://schemas.microsoft.com/office/drawing/2014/main" id="{7D5C5897-331C-47F4-B021-38CF18967A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90" name="テキスト ボックス 189">
          <a:extLst>
            <a:ext uri="{FF2B5EF4-FFF2-40B4-BE49-F238E27FC236}">
              <a16:creationId xmlns:a16="http://schemas.microsoft.com/office/drawing/2014/main" id="{DBE3FA61-3615-43C2-B284-DA9B991B08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1" name="直線コネクタ 190">
          <a:extLst>
            <a:ext uri="{FF2B5EF4-FFF2-40B4-BE49-F238E27FC236}">
              <a16:creationId xmlns:a16="http://schemas.microsoft.com/office/drawing/2014/main" id="{6B0B8B2E-B2D8-4794-9467-1566DF7EE6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2" name="テキスト ボックス 191">
          <a:extLst>
            <a:ext uri="{FF2B5EF4-FFF2-40B4-BE49-F238E27FC236}">
              <a16:creationId xmlns:a16="http://schemas.microsoft.com/office/drawing/2014/main" id="{526A6F7E-7A33-46D1-BC38-5C01872EDE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3" name="【保健センター・保健所】&#10;一人当たり面積グラフ枠">
          <a:extLst>
            <a:ext uri="{FF2B5EF4-FFF2-40B4-BE49-F238E27FC236}">
              <a16:creationId xmlns:a16="http://schemas.microsoft.com/office/drawing/2014/main" id="{66E038BF-E6FE-4C22-8506-6303CF0E4F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194" name="直線コネクタ 193">
          <a:extLst>
            <a:ext uri="{FF2B5EF4-FFF2-40B4-BE49-F238E27FC236}">
              <a16:creationId xmlns:a16="http://schemas.microsoft.com/office/drawing/2014/main" id="{1370A9FA-0114-4A33-ADFC-69CB4A598A8D}"/>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195" name="【保健センター・保健所】&#10;一人当たり面積最小値テキスト">
          <a:extLst>
            <a:ext uri="{FF2B5EF4-FFF2-40B4-BE49-F238E27FC236}">
              <a16:creationId xmlns:a16="http://schemas.microsoft.com/office/drawing/2014/main" id="{F2000016-5FEE-4B7C-A0B5-8136A1A16F5E}"/>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196" name="直線コネクタ 195">
          <a:extLst>
            <a:ext uri="{FF2B5EF4-FFF2-40B4-BE49-F238E27FC236}">
              <a16:creationId xmlns:a16="http://schemas.microsoft.com/office/drawing/2014/main" id="{817DFF13-922C-422C-9CF4-107C09BCFB01}"/>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197" name="【保健センター・保健所】&#10;一人当たり面積最大値テキスト">
          <a:extLst>
            <a:ext uri="{FF2B5EF4-FFF2-40B4-BE49-F238E27FC236}">
              <a16:creationId xmlns:a16="http://schemas.microsoft.com/office/drawing/2014/main" id="{61B12374-882D-4577-BD1C-834B28E3D854}"/>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198" name="直線コネクタ 197">
          <a:extLst>
            <a:ext uri="{FF2B5EF4-FFF2-40B4-BE49-F238E27FC236}">
              <a16:creationId xmlns:a16="http://schemas.microsoft.com/office/drawing/2014/main" id="{4901D3FD-97C7-45DD-A619-2B6AD5155EDF}"/>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199" name="【保健センター・保健所】&#10;一人当たり面積平均値テキスト">
          <a:extLst>
            <a:ext uri="{FF2B5EF4-FFF2-40B4-BE49-F238E27FC236}">
              <a16:creationId xmlns:a16="http://schemas.microsoft.com/office/drawing/2014/main" id="{2FA1BD98-B12E-446B-B9DB-3E3264A85CB3}"/>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200" name="フローチャート: 判断 199">
          <a:extLst>
            <a:ext uri="{FF2B5EF4-FFF2-40B4-BE49-F238E27FC236}">
              <a16:creationId xmlns:a16="http://schemas.microsoft.com/office/drawing/2014/main" id="{F935613C-9034-48ED-BB23-AD4D537156D6}"/>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201" name="フローチャート: 判断 200">
          <a:extLst>
            <a:ext uri="{FF2B5EF4-FFF2-40B4-BE49-F238E27FC236}">
              <a16:creationId xmlns:a16="http://schemas.microsoft.com/office/drawing/2014/main" id="{DF1C1E67-6427-42A9-B577-D01957134BC8}"/>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202" name="フローチャート: 判断 201">
          <a:extLst>
            <a:ext uri="{FF2B5EF4-FFF2-40B4-BE49-F238E27FC236}">
              <a16:creationId xmlns:a16="http://schemas.microsoft.com/office/drawing/2014/main" id="{D0E08C32-16EC-40E8-AA01-4DB051BD21ED}"/>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203" name="フローチャート: 判断 202">
          <a:extLst>
            <a:ext uri="{FF2B5EF4-FFF2-40B4-BE49-F238E27FC236}">
              <a16:creationId xmlns:a16="http://schemas.microsoft.com/office/drawing/2014/main" id="{98E10371-35E2-4ED6-AB15-D9C8B56DD9C5}"/>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204" name="フローチャート: 判断 203">
          <a:extLst>
            <a:ext uri="{FF2B5EF4-FFF2-40B4-BE49-F238E27FC236}">
              <a16:creationId xmlns:a16="http://schemas.microsoft.com/office/drawing/2014/main" id="{DFA6C092-343A-4CCC-93EC-EB35384B9D50}"/>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CF764DC8-F0B4-430F-B698-F47B95B563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BE5DA6A8-293E-40B0-8F31-3F05E7479C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521D135A-A3BB-42D2-BC53-E69C8BE777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15938F58-6BD7-42BC-8D60-4CE5F9996F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389F8583-7239-4B9C-879F-E67686DFB6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210" name="楕円 209">
          <a:extLst>
            <a:ext uri="{FF2B5EF4-FFF2-40B4-BE49-F238E27FC236}">
              <a16:creationId xmlns:a16="http://schemas.microsoft.com/office/drawing/2014/main" id="{76621599-61BB-4E97-A790-5AA8B06E0755}"/>
            </a:ext>
          </a:extLst>
        </xdr:cNvPr>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111777</xdr:rowOff>
    </xdr:from>
    <xdr:ext cx="469744" cy="259045"/>
    <xdr:sp macro="" textlink="">
      <xdr:nvSpPr>
        <xdr:cNvPr id="211" name="【保健センター・保健所】&#10;一人当たり面積該当値テキスト">
          <a:extLst>
            <a:ext uri="{FF2B5EF4-FFF2-40B4-BE49-F238E27FC236}">
              <a16:creationId xmlns:a16="http://schemas.microsoft.com/office/drawing/2014/main" id="{2331ECA5-880D-4A26-8896-4B4D4A57FF2A}"/>
            </a:ext>
          </a:extLst>
        </xdr:cNvPr>
        <xdr:cNvSpPr txBox="1"/>
      </xdr:nvSpPr>
      <xdr:spPr>
        <a:xfrm>
          <a:off x="2219960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212" name="楕円 211">
          <a:extLst>
            <a:ext uri="{FF2B5EF4-FFF2-40B4-BE49-F238E27FC236}">
              <a16:creationId xmlns:a16="http://schemas.microsoft.com/office/drawing/2014/main" id="{CEC194EF-BE88-4835-8641-030D16B77D98}"/>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76200</xdr:rowOff>
    </xdr:to>
    <xdr:cxnSp macro="">
      <xdr:nvCxnSpPr>
        <xdr:cNvPr id="213" name="直線コネクタ 212">
          <a:extLst>
            <a:ext uri="{FF2B5EF4-FFF2-40B4-BE49-F238E27FC236}">
              <a16:creationId xmlns:a16="http://schemas.microsoft.com/office/drawing/2014/main" id="{3F481417-786B-4282-89EF-E018BE7F3ACE}"/>
            </a:ext>
          </a:extLst>
        </xdr:cNvPr>
        <xdr:cNvCxnSpPr/>
      </xdr:nvCxnSpPr>
      <xdr:spPr>
        <a:xfrm>
          <a:off x="21323300" y="1087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214" name="楕円 213">
          <a:extLst>
            <a:ext uri="{FF2B5EF4-FFF2-40B4-BE49-F238E27FC236}">
              <a16:creationId xmlns:a16="http://schemas.microsoft.com/office/drawing/2014/main" id="{83E58744-8E13-48EB-A3AC-DF2AD137A544}"/>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76200</xdr:rowOff>
    </xdr:to>
    <xdr:cxnSp macro="">
      <xdr:nvCxnSpPr>
        <xdr:cNvPr id="215" name="直線コネクタ 214">
          <a:extLst>
            <a:ext uri="{FF2B5EF4-FFF2-40B4-BE49-F238E27FC236}">
              <a16:creationId xmlns:a16="http://schemas.microsoft.com/office/drawing/2014/main" id="{E386097D-4D3C-4DD3-A3DF-91DE855DD336}"/>
            </a:ext>
          </a:extLst>
        </xdr:cNvPr>
        <xdr:cNvCxnSpPr/>
      </xdr:nvCxnSpPr>
      <xdr:spPr>
        <a:xfrm>
          <a:off x="20434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216" name="楕円 215">
          <a:extLst>
            <a:ext uri="{FF2B5EF4-FFF2-40B4-BE49-F238E27FC236}">
              <a16:creationId xmlns:a16="http://schemas.microsoft.com/office/drawing/2014/main" id="{2F7DF46F-715C-46BC-8EF6-E8EF9E754DA5}"/>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217" name="直線コネクタ 216">
          <a:extLst>
            <a:ext uri="{FF2B5EF4-FFF2-40B4-BE49-F238E27FC236}">
              <a16:creationId xmlns:a16="http://schemas.microsoft.com/office/drawing/2014/main" id="{6A790A8E-6870-487A-A107-B2C8C90F8962}"/>
            </a:ext>
          </a:extLst>
        </xdr:cNvPr>
        <xdr:cNvCxnSpPr/>
      </xdr:nvCxnSpPr>
      <xdr:spPr>
        <a:xfrm>
          <a:off x="19545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218" name="楕円 217">
          <a:extLst>
            <a:ext uri="{FF2B5EF4-FFF2-40B4-BE49-F238E27FC236}">
              <a16:creationId xmlns:a16="http://schemas.microsoft.com/office/drawing/2014/main" id="{B9F8B7E8-F426-4CF0-B657-397AA6F57C2A}"/>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72390</xdr:rowOff>
    </xdr:to>
    <xdr:cxnSp macro="">
      <xdr:nvCxnSpPr>
        <xdr:cNvPr id="219" name="直線コネクタ 218">
          <a:extLst>
            <a:ext uri="{FF2B5EF4-FFF2-40B4-BE49-F238E27FC236}">
              <a16:creationId xmlns:a16="http://schemas.microsoft.com/office/drawing/2014/main" id="{16F0FC81-FFCE-42BD-B747-D071161E19CD}"/>
            </a:ext>
          </a:extLst>
        </xdr:cNvPr>
        <xdr:cNvCxnSpPr/>
      </xdr:nvCxnSpPr>
      <xdr:spPr>
        <a:xfrm>
          <a:off x="18656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220" name="n_1aveValue【保健センター・保健所】&#10;一人当たり面積">
          <a:extLst>
            <a:ext uri="{FF2B5EF4-FFF2-40B4-BE49-F238E27FC236}">
              <a16:creationId xmlns:a16="http://schemas.microsoft.com/office/drawing/2014/main" id="{230275E7-7F13-46B1-BE34-2842F4D10E40}"/>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221" name="n_2aveValue【保健センター・保健所】&#10;一人当たり面積">
          <a:extLst>
            <a:ext uri="{FF2B5EF4-FFF2-40B4-BE49-F238E27FC236}">
              <a16:creationId xmlns:a16="http://schemas.microsoft.com/office/drawing/2014/main" id="{F14EA0F0-CD71-44AE-9412-16DF891B7AE5}"/>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222" name="n_3aveValue【保健センター・保健所】&#10;一人当たり面積">
          <a:extLst>
            <a:ext uri="{FF2B5EF4-FFF2-40B4-BE49-F238E27FC236}">
              <a16:creationId xmlns:a16="http://schemas.microsoft.com/office/drawing/2014/main" id="{04B1E3BA-F256-4985-8A06-0C26DA979874}"/>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223" name="n_4aveValue【保健センター・保健所】&#10;一人当たり面積">
          <a:extLst>
            <a:ext uri="{FF2B5EF4-FFF2-40B4-BE49-F238E27FC236}">
              <a16:creationId xmlns:a16="http://schemas.microsoft.com/office/drawing/2014/main" id="{6E27C667-F657-4CAB-A067-040775CEA967}"/>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224" name="n_1mainValue【保健センター・保健所】&#10;一人当たり面積">
          <a:extLst>
            <a:ext uri="{FF2B5EF4-FFF2-40B4-BE49-F238E27FC236}">
              <a16:creationId xmlns:a16="http://schemas.microsoft.com/office/drawing/2014/main" id="{6017BDA5-13FE-430E-95AE-E5F9D5789818}"/>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225" name="n_2mainValue【保健センター・保健所】&#10;一人当たり面積">
          <a:extLst>
            <a:ext uri="{FF2B5EF4-FFF2-40B4-BE49-F238E27FC236}">
              <a16:creationId xmlns:a16="http://schemas.microsoft.com/office/drawing/2014/main" id="{2624240D-894C-4C90-899B-344E46C54105}"/>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226" name="n_3mainValue【保健センター・保健所】&#10;一人当たり面積">
          <a:extLst>
            <a:ext uri="{FF2B5EF4-FFF2-40B4-BE49-F238E27FC236}">
              <a16:creationId xmlns:a16="http://schemas.microsoft.com/office/drawing/2014/main" id="{180A73E9-7D6D-4EEC-A775-71DC5FBA7F57}"/>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227" name="n_4mainValue【保健センター・保健所】&#10;一人当たり面積">
          <a:extLst>
            <a:ext uri="{FF2B5EF4-FFF2-40B4-BE49-F238E27FC236}">
              <a16:creationId xmlns:a16="http://schemas.microsoft.com/office/drawing/2014/main" id="{D8C1CD0D-BBC2-49EF-AF22-435FFDE26C11}"/>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8" name="正方形/長方形 227">
          <a:extLst>
            <a:ext uri="{FF2B5EF4-FFF2-40B4-BE49-F238E27FC236}">
              <a16:creationId xmlns:a16="http://schemas.microsoft.com/office/drawing/2014/main" id="{19C6614C-C839-47D3-8005-497C162564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9" name="正方形/長方形 228">
          <a:extLst>
            <a:ext uri="{FF2B5EF4-FFF2-40B4-BE49-F238E27FC236}">
              <a16:creationId xmlns:a16="http://schemas.microsoft.com/office/drawing/2014/main" id="{9D0930D9-7ED2-4A14-B63B-32F17880C8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0" name="正方形/長方形 229">
          <a:extLst>
            <a:ext uri="{FF2B5EF4-FFF2-40B4-BE49-F238E27FC236}">
              <a16:creationId xmlns:a16="http://schemas.microsoft.com/office/drawing/2014/main" id="{0699B08C-BBBB-4860-9A2A-6C62FA763F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1" name="正方形/長方形 230">
          <a:extLst>
            <a:ext uri="{FF2B5EF4-FFF2-40B4-BE49-F238E27FC236}">
              <a16:creationId xmlns:a16="http://schemas.microsoft.com/office/drawing/2014/main" id="{56ABF0BB-EF25-4FBD-B274-4205E9DA0C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2" name="正方形/長方形 231">
          <a:extLst>
            <a:ext uri="{FF2B5EF4-FFF2-40B4-BE49-F238E27FC236}">
              <a16:creationId xmlns:a16="http://schemas.microsoft.com/office/drawing/2014/main" id="{25455EB5-1480-46B1-A2CA-EA3E5994B4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3" name="正方形/長方形 232">
          <a:extLst>
            <a:ext uri="{FF2B5EF4-FFF2-40B4-BE49-F238E27FC236}">
              <a16:creationId xmlns:a16="http://schemas.microsoft.com/office/drawing/2014/main" id="{B806D2B1-9212-4200-941F-7AB01A6E30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4" name="正方形/長方形 233">
          <a:extLst>
            <a:ext uri="{FF2B5EF4-FFF2-40B4-BE49-F238E27FC236}">
              <a16:creationId xmlns:a16="http://schemas.microsoft.com/office/drawing/2014/main" id="{65BEBADC-BE3B-4092-AC13-1AA257D7BD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5" name="正方形/長方形 234">
          <a:extLst>
            <a:ext uri="{FF2B5EF4-FFF2-40B4-BE49-F238E27FC236}">
              <a16:creationId xmlns:a16="http://schemas.microsoft.com/office/drawing/2014/main" id="{203965F2-4648-4F28-B35D-CCBA70CFC6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88AD7E0E-F36B-4DAD-8F3C-8819E8BF9D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7" name="直線コネクタ 236">
          <a:extLst>
            <a:ext uri="{FF2B5EF4-FFF2-40B4-BE49-F238E27FC236}">
              <a16:creationId xmlns:a16="http://schemas.microsoft.com/office/drawing/2014/main" id="{23D09B71-647B-447D-B34D-CE15B5FC33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BC2BFD75-C5F3-41D6-8252-AC4540778A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39" name="直線コネクタ 238">
          <a:extLst>
            <a:ext uri="{FF2B5EF4-FFF2-40B4-BE49-F238E27FC236}">
              <a16:creationId xmlns:a16="http://schemas.microsoft.com/office/drawing/2014/main" id="{49B66D28-6D61-4473-BF95-5BC806B0DC6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E5B53C8E-1509-4DC0-B024-DF0F42359C0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41" name="直線コネクタ 240">
          <a:extLst>
            <a:ext uri="{FF2B5EF4-FFF2-40B4-BE49-F238E27FC236}">
              <a16:creationId xmlns:a16="http://schemas.microsoft.com/office/drawing/2014/main" id="{9EE1F13A-01FE-4822-A58A-B58A66342DB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EEBFC3B1-3F11-4CC9-947B-FA5BDC719A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43" name="直線コネクタ 242">
          <a:extLst>
            <a:ext uri="{FF2B5EF4-FFF2-40B4-BE49-F238E27FC236}">
              <a16:creationId xmlns:a16="http://schemas.microsoft.com/office/drawing/2014/main" id="{02017656-E724-4E75-BC8B-FE2115B1ECA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D01F38AE-37C6-4D35-AA4C-7F5241EBCFE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45" name="直線コネクタ 244">
          <a:extLst>
            <a:ext uri="{FF2B5EF4-FFF2-40B4-BE49-F238E27FC236}">
              <a16:creationId xmlns:a16="http://schemas.microsoft.com/office/drawing/2014/main" id="{C1BB374A-62BC-4ACD-A8DE-8028F4AAE0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BB382A6F-728C-48CC-8648-32986DFC252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7" name="直線コネクタ 246">
          <a:extLst>
            <a:ext uri="{FF2B5EF4-FFF2-40B4-BE49-F238E27FC236}">
              <a16:creationId xmlns:a16="http://schemas.microsoft.com/office/drawing/2014/main" id="{E9A69913-3A2E-4E9D-AB41-C952D042DB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8C6C6EF3-010E-488C-8CDB-F03FD509032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9" name="直線コネクタ 248">
          <a:extLst>
            <a:ext uri="{FF2B5EF4-FFF2-40B4-BE49-F238E27FC236}">
              <a16:creationId xmlns:a16="http://schemas.microsoft.com/office/drawing/2014/main" id="{24CE14B1-38C7-4D98-818D-E3EF429117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1E7691D8-12A8-44E6-AF8E-7EB43F3B739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51" name="【消防施設】&#10;有形固定資産減価償却率グラフ枠">
          <a:extLst>
            <a:ext uri="{FF2B5EF4-FFF2-40B4-BE49-F238E27FC236}">
              <a16:creationId xmlns:a16="http://schemas.microsoft.com/office/drawing/2014/main" id="{F91956E2-4DE2-46D2-BE83-C216750E8EE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252" name="直線コネクタ 251">
          <a:extLst>
            <a:ext uri="{FF2B5EF4-FFF2-40B4-BE49-F238E27FC236}">
              <a16:creationId xmlns:a16="http://schemas.microsoft.com/office/drawing/2014/main" id="{944C615D-89D0-428D-AA2A-6BCBF4F8D7A4}"/>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253" name="【消防施設】&#10;有形固定資産減価償却率最小値テキスト">
          <a:extLst>
            <a:ext uri="{FF2B5EF4-FFF2-40B4-BE49-F238E27FC236}">
              <a16:creationId xmlns:a16="http://schemas.microsoft.com/office/drawing/2014/main" id="{E99715B7-5BEC-42A8-A2AB-1AAD61E5022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254" name="直線コネクタ 253">
          <a:extLst>
            <a:ext uri="{FF2B5EF4-FFF2-40B4-BE49-F238E27FC236}">
              <a16:creationId xmlns:a16="http://schemas.microsoft.com/office/drawing/2014/main" id="{F7D1DC4D-8AC7-49A1-959D-8084042E221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255" name="【消防施設】&#10;有形固定資産減価償却率最大値テキスト">
          <a:extLst>
            <a:ext uri="{FF2B5EF4-FFF2-40B4-BE49-F238E27FC236}">
              <a16:creationId xmlns:a16="http://schemas.microsoft.com/office/drawing/2014/main" id="{ADEBA64B-52DF-43DB-B906-F02F78704468}"/>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256" name="直線コネクタ 255">
          <a:extLst>
            <a:ext uri="{FF2B5EF4-FFF2-40B4-BE49-F238E27FC236}">
              <a16:creationId xmlns:a16="http://schemas.microsoft.com/office/drawing/2014/main" id="{9856DC3B-CE2A-49A7-91CA-B01A6FC9AFF8}"/>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257" name="【消防施設】&#10;有形固定資産減価償却率平均値テキスト">
          <a:extLst>
            <a:ext uri="{FF2B5EF4-FFF2-40B4-BE49-F238E27FC236}">
              <a16:creationId xmlns:a16="http://schemas.microsoft.com/office/drawing/2014/main" id="{D13BD4A7-10FF-4556-9E0A-45CEA9A378F4}"/>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258" name="フローチャート: 判断 257">
          <a:extLst>
            <a:ext uri="{FF2B5EF4-FFF2-40B4-BE49-F238E27FC236}">
              <a16:creationId xmlns:a16="http://schemas.microsoft.com/office/drawing/2014/main" id="{156CD502-CE09-458A-BFAA-44FB792EA7F9}"/>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259" name="フローチャート: 判断 258">
          <a:extLst>
            <a:ext uri="{FF2B5EF4-FFF2-40B4-BE49-F238E27FC236}">
              <a16:creationId xmlns:a16="http://schemas.microsoft.com/office/drawing/2014/main" id="{91CA6012-F25A-4DBB-8C0E-9ACF1A3D670C}"/>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260" name="フローチャート: 判断 259">
          <a:extLst>
            <a:ext uri="{FF2B5EF4-FFF2-40B4-BE49-F238E27FC236}">
              <a16:creationId xmlns:a16="http://schemas.microsoft.com/office/drawing/2014/main" id="{06296FDC-AA25-4DFD-A224-22ECE52EB2E2}"/>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261" name="フローチャート: 判断 260">
          <a:extLst>
            <a:ext uri="{FF2B5EF4-FFF2-40B4-BE49-F238E27FC236}">
              <a16:creationId xmlns:a16="http://schemas.microsoft.com/office/drawing/2014/main" id="{93FB3EAD-3F83-47DC-94D8-6CBA603EE01E}"/>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262" name="フローチャート: 判断 261">
          <a:extLst>
            <a:ext uri="{FF2B5EF4-FFF2-40B4-BE49-F238E27FC236}">
              <a16:creationId xmlns:a16="http://schemas.microsoft.com/office/drawing/2014/main" id="{6F1E68E1-2F7B-4E14-9850-1467F3F2F316}"/>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28D96B5F-C10B-4D2B-BB2D-6137A6EF9A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8FC01C1-AAF8-4493-A7BE-287A5D6F1D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018B4A1-B77E-4346-A8BB-06C15B8767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E02454CC-70A0-4CF3-996F-142E673117F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7C4FCA9B-859B-4107-8E07-91B50EB1BC4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268" name="楕円 267">
          <a:extLst>
            <a:ext uri="{FF2B5EF4-FFF2-40B4-BE49-F238E27FC236}">
              <a16:creationId xmlns:a16="http://schemas.microsoft.com/office/drawing/2014/main" id="{E3FD2EF1-7066-4F66-B712-D385DD742A08}"/>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269" name="【消防施設】&#10;有形固定資産減価償却率該当値テキスト">
          <a:extLst>
            <a:ext uri="{FF2B5EF4-FFF2-40B4-BE49-F238E27FC236}">
              <a16:creationId xmlns:a16="http://schemas.microsoft.com/office/drawing/2014/main" id="{C6366A64-F25B-46E1-8C03-465B682D9B31}"/>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270" name="楕円 269">
          <a:extLst>
            <a:ext uri="{FF2B5EF4-FFF2-40B4-BE49-F238E27FC236}">
              <a16:creationId xmlns:a16="http://schemas.microsoft.com/office/drawing/2014/main" id="{BD699D2B-D1B1-4477-B475-64D20A73ECA8}"/>
            </a:ext>
          </a:extLst>
        </xdr:cNvPr>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163830</xdr:rowOff>
    </xdr:to>
    <xdr:cxnSp macro="">
      <xdr:nvCxnSpPr>
        <xdr:cNvPr id="271" name="直線コネクタ 270">
          <a:extLst>
            <a:ext uri="{FF2B5EF4-FFF2-40B4-BE49-F238E27FC236}">
              <a16:creationId xmlns:a16="http://schemas.microsoft.com/office/drawing/2014/main" id="{758E1FD2-E60F-4332-BF36-DB0107A5584A}"/>
            </a:ext>
          </a:extLst>
        </xdr:cNvPr>
        <xdr:cNvCxnSpPr/>
      </xdr:nvCxnSpPr>
      <xdr:spPr>
        <a:xfrm>
          <a:off x="15481300" y="140017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xdr:rowOff>
    </xdr:from>
    <xdr:to>
      <xdr:col>76</xdr:col>
      <xdr:colOff>165100</xdr:colOff>
      <xdr:row>81</xdr:row>
      <xdr:rowOff>115570</xdr:rowOff>
    </xdr:to>
    <xdr:sp macro="" textlink="">
      <xdr:nvSpPr>
        <xdr:cNvPr id="272" name="楕円 271">
          <a:extLst>
            <a:ext uri="{FF2B5EF4-FFF2-40B4-BE49-F238E27FC236}">
              <a16:creationId xmlns:a16="http://schemas.microsoft.com/office/drawing/2014/main" id="{00921F15-8514-45FB-832D-3403DFB4CF63}"/>
            </a:ext>
          </a:extLst>
        </xdr:cNvPr>
        <xdr:cNvSpPr/>
      </xdr:nvSpPr>
      <xdr:spPr>
        <a:xfrm>
          <a:off x="14541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64770</xdr:rowOff>
    </xdr:from>
    <xdr:to>
      <xdr:col>81</xdr:col>
      <xdr:colOff>50800</xdr:colOff>
      <xdr:row>81</xdr:row>
      <xdr:rowOff>114300</xdr:rowOff>
    </xdr:to>
    <xdr:cxnSp macro="">
      <xdr:nvCxnSpPr>
        <xdr:cNvPr id="273" name="直線コネクタ 272">
          <a:extLst>
            <a:ext uri="{FF2B5EF4-FFF2-40B4-BE49-F238E27FC236}">
              <a16:creationId xmlns:a16="http://schemas.microsoft.com/office/drawing/2014/main" id="{D371848F-44EC-44E4-B38A-DECD871B0D70}"/>
            </a:ext>
          </a:extLst>
        </xdr:cNvPr>
        <xdr:cNvCxnSpPr/>
      </xdr:nvCxnSpPr>
      <xdr:spPr>
        <a:xfrm>
          <a:off x="14592300" y="1395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274" name="楕円 273">
          <a:extLst>
            <a:ext uri="{FF2B5EF4-FFF2-40B4-BE49-F238E27FC236}">
              <a16:creationId xmlns:a16="http://schemas.microsoft.com/office/drawing/2014/main" id="{9DF0A092-93B9-4E2F-8C90-F8AAC52D6384}"/>
            </a:ext>
          </a:extLst>
        </xdr:cNvPr>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81</xdr:row>
      <xdr:rowOff>64770</xdr:rowOff>
    </xdr:to>
    <xdr:cxnSp macro="">
      <xdr:nvCxnSpPr>
        <xdr:cNvPr id="275" name="直線コネクタ 274">
          <a:extLst>
            <a:ext uri="{FF2B5EF4-FFF2-40B4-BE49-F238E27FC236}">
              <a16:creationId xmlns:a16="http://schemas.microsoft.com/office/drawing/2014/main" id="{1B56F7D3-2E93-4E97-9091-B55BA277A945}"/>
            </a:ext>
          </a:extLst>
        </xdr:cNvPr>
        <xdr:cNvCxnSpPr/>
      </xdr:nvCxnSpPr>
      <xdr:spPr>
        <a:xfrm>
          <a:off x="13703300" y="139007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84455</xdr:rowOff>
    </xdr:from>
    <xdr:to>
      <xdr:col>67</xdr:col>
      <xdr:colOff>101600</xdr:colOff>
      <xdr:row>81</xdr:row>
      <xdr:rowOff>14605</xdr:rowOff>
    </xdr:to>
    <xdr:sp macro="" textlink="">
      <xdr:nvSpPr>
        <xdr:cNvPr id="276" name="楕円 275">
          <a:extLst>
            <a:ext uri="{FF2B5EF4-FFF2-40B4-BE49-F238E27FC236}">
              <a16:creationId xmlns:a16="http://schemas.microsoft.com/office/drawing/2014/main" id="{7C8DA16D-C25E-4C78-BE5E-153E94EFF9AF}"/>
            </a:ext>
          </a:extLst>
        </xdr:cNvPr>
        <xdr:cNvSpPr/>
      </xdr:nvSpPr>
      <xdr:spPr>
        <a:xfrm>
          <a:off x="12763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135255</xdr:rowOff>
    </xdr:from>
    <xdr:to>
      <xdr:col>71</xdr:col>
      <xdr:colOff>177800</xdr:colOff>
      <xdr:row>81</xdr:row>
      <xdr:rowOff>13336</xdr:rowOff>
    </xdr:to>
    <xdr:cxnSp macro="">
      <xdr:nvCxnSpPr>
        <xdr:cNvPr id="277" name="直線コネクタ 276">
          <a:extLst>
            <a:ext uri="{FF2B5EF4-FFF2-40B4-BE49-F238E27FC236}">
              <a16:creationId xmlns:a16="http://schemas.microsoft.com/office/drawing/2014/main" id="{11117C70-5F53-4E62-87B5-9A212A1BB36E}"/>
            </a:ext>
          </a:extLst>
        </xdr:cNvPr>
        <xdr:cNvCxnSpPr/>
      </xdr:nvCxnSpPr>
      <xdr:spPr>
        <a:xfrm>
          <a:off x="12814300" y="138512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167657</xdr:rowOff>
    </xdr:from>
    <xdr:ext cx="405111" cy="259045"/>
    <xdr:sp macro="" textlink="">
      <xdr:nvSpPr>
        <xdr:cNvPr id="278" name="n_1aveValue【消防施設】&#10;有形固定資産減価償却率">
          <a:extLst>
            <a:ext uri="{FF2B5EF4-FFF2-40B4-BE49-F238E27FC236}">
              <a16:creationId xmlns:a16="http://schemas.microsoft.com/office/drawing/2014/main" id="{AFBCDDBE-F4CE-45B7-92A4-C2282D9F8054}"/>
            </a:ext>
          </a:extLst>
        </xdr:cNvPr>
        <xdr:cNvSpPr txBox="1"/>
      </xdr:nvSpPr>
      <xdr:spPr>
        <a:xfrm>
          <a:off x="15266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279" name="n_2aveValue【消防施設】&#10;有形固定資産減価償却率">
          <a:extLst>
            <a:ext uri="{FF2B5EF4-FFF2-40B4-BE49-F238E27FC236}">
              <a16:creationId xmlns:a16="http://schemas.microsoft.com/office/drawing/2014/main" id="{CE257EF9-C87A-4C54-BCEF-C10A1E8C81EF}"/>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280" name="n_3aveValue【消防施設】&#10;有形固定資産減価償却率">
          <a:extLst>
            <a:ext uri="{FF2B5EF4-FFF2-40B4-BE49-F238E27FC236}">
              <a16:creationId xmlns:a16="http://schemas.microsoft.com/office/drawing/2014/main" id="{061AB3B3-207F-4BC7-A79D-4AB03E3BF67D}"/>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281" name="n_4aveValue【消防施設】&#10;有形固定資産減価償却率">
          <a:extLst>
            <a:ext uri="{FF2B5EF4-FFF2-40B4-BE49-F238E27FC236}">
              <a16:creationId xmlns:a16="http://schemas.microsoft.com/office/drawing/2014/main" id="{0201E3B7-4269-4F39-B324-F0F72EA7CAC8}"/>
            </a:ext>
          </a:extLst>
        </xdr:cNvPr>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macro="" textlink="">
      <xdr:nvSpPr>
        <xdr:cNvPr id="282" name="n_1mainValue【消防施設】&#10;有形固定資産減価償却率">
          <a:extLst>
            <a:ext uri="{FF2B5EF4-FFF2-40B4-BE49-F238E27FC236}">
              <a16:creationId xmlns:a16="http://schemas.microsoft.com/office/drawing/2014/main" id="{1FAD13CE-8E06-4ACD-BB81-024EF066034D}"/>
            </a:ext>
          </a:extLst>
        </xdr:cNvPr>
        <xdr:cNvSpPr txBox="1"/>
      </xdr:nvSpPr>
      <xdr:spPr>
        <a:xfrm>
          <a:off x="15266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106697</xdr:rowOff>
    </xdr:from>
    <xdr:ext cx="405111" cy="259045"/>
    <xdr:sp macro="" textlink="">
      <xdr:nvSpPr>
        <xdr:cNvPr id="283" name="n_2mainValue【消防施設】&#10;有形固定資産減価償却率">
          <a:extLst>
            <a:ext uri="{FF2B5EF4-FFF2-40B4-BE49-F238E27FC236}">
              <a16:creationId xmlns:a16="http://schemas.microsoft.com/office/drawing/2014/main" id="{7BDDA9E1-D548-41E0-9D93-02C54A2C3075}"/>
            </a:ext>
          </a:extLst>
        </xdr:cNvPr>
        <xdr:cNvSpPr txBox="1"/>
      </xdr:nvSpPr>
      <xdr:spPr>
        <a:xfrm>
          <a:off x="14389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284" name="n_3mainValue【消防施設】&#10;有形固定資産減価償却率">
          <a:extLst>
            <a:ext uri="{FF2B5EF4-FFF2-40B4-BE49-F238E27FC236}">
              <a16:creationId xmlns:a16="http://schemas.microsoft.com/office/drawing/2014/main" id="{49C3338E-8094-4E5F-B56D-08948D8CB188}"/>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31132</xdr:rowOff>
    </xdr:from>
    <xdr:ext cx="405111" cy="259045"/>
    <xdr:sp macro="" textlink="">
      <xdr:nvSpPr>
        <xdr:cNvPr id="285" name="n_4mainValue【消防施設】&#10;有形固定資産減価償却率">
          <a:extLst>
            <a:ext uri="{FF2B5EF4-FFF2-40B4-BE49-F238E27FC236}">
              <a16:creationId xmlns:a16="http://schemas.microsoft.com/office/drawing/2014/main" id="{18347E5D-5C20-4EDC-A859-90B9DC04C1CD}"/>
            </a:ext>
          </a:extLst>
        </xdr:cNvPr>
        <xdr:cNvSpPr txBox="1"/>
      </xdr:nvSpPr>
      <xdr:spPr>
        <a:xfrm>
          <a:off x="12611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a:extLst>
            <a:ext uri="{FF2B5EF4-FFF2-40B4-BE49-F238E27FC236}">
              <a16:creationId xmlns:a16="http://schemas.microsoft.com/office/drawing/2014/main" id="{C26EBFEA-BE08-4FA3-AACA-2ACF2DBF12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a:extLst>
            <a:ext uri="{FF2B5EF4-FFF2-40B4-BE49-F238E27FC236}">
              <a16:creationId xmlns:a16="http://schemas.microsoft.com/office/drawing/2014/main" id="{C35D7F73-6007-426C-A344-1AC4FE62D1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a:extLst>
            <a:ext uri="{FF2B5EF4-FFF2-40B4-BE49-F238E27FC236}">
              <a16:creationId xmlns:a16="http://schemas.microsoft.com/office/drawing/2014/main" id="{1005E8D8-B771-4FBF-AEB2-9F222E8A60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a:extLst>
            <a:ext uri="{FF2B5EF4-FFF2-40B4-BE49-F238E27FC236}">
              <a16:creationId xmlns:a16="http://schemas.microsoft.com/office/drawing/2014/main" id="{3C55E04D-78A7-4757-BF8F-F25DD65265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a:extLst>
            <a:ext uri="{FF2B5EF4-FFF2-40B4-BE49-F238E27FC236}">
              <a16:creationId xmlns:a16="http://schemas.microsoft.com/office/drawing/2014/main" id="{62FB81B0-CB95-4DF1-A383-A4EFB79BEB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a:extLst>
            <a:ext uri="{FF2B5EF4-FFF2-40B4-BE49-F238E27FC236}">
              <a16:creationId xmlns:a16="http://schemas.microsoft.com/office/drawing/2014/main" id="{1BB03CA2-6492-4F9E-8672-70CFE7CEB5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a:extLst>
            <a:ext uri="{FF2B5EF4-FFF2-40B4-BE49-F238E27FC236}">
              <a16:creationId xmlns:a16="http://schemas.microsoft.com/office/drawing/2014/main" id="{90C635ED-E34F-4548-BB68-957B3C3C66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a:extLst>
            <a:ext uri="{FF2B5EF4-FFF2-40B4-BE49-F238E27FC236}">
              <a16:creationId xmlns:a16="http://schemas.microsoft.com/office/drawing/2014/main" id="{E2ABABA5-8786-4F17-942D-C4251FB1E1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C32A7DC9-042F-4077-9D5D-FAA07BEB75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5" name="直線コネクタ 294">
          <a:extLst>
            <a:ext uri="{FF2B5EF4-FFF2-40B4-BE49-F238E27FC236}">
              <a16:creationId xmlns:a16="http://schemas.microsoft.com/office/drawing/2014/main" id="{BD54EC6C-166C-4105-AA9F-1F914F7551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96" name="直線コネクタ 295">
          <a:extLst>
            <a:ext uri="{FF2B5EF4-FFF2-40B4-BE49-F238E27FC236}">
              <a16:creationId xmlns:a16="http://schemas.microsoft.com/office/drawing/2014/main" id="{754E97F5-6B9D-4824-974E-BB9AA03AC30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97" name="テキスト ボックス 296">
          <a:extLst>
            <a:ext uri="{FF2B5EF4-FFF2-40B4-BE49-F238E27FC236}">
              <a16:creationId xmlns:a16="http://schemas.microsoft.com/office/drawing/2014/main" id="{9BEAA559-C51D-4469-9669-85463D48D62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98" name="直線コネクタ 297">
          <a:extLst>
            <a:ext uri="{FF2B5EF4-FFF2-40B4-BE49-F238E27FC236}">
              <a16:creationId xmlns:a16="http://schemas.microsoft.com/office/drawing/2014/main" id="{D8F08F2A-2361-46CB-B8B3-176BE267700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99" name="テキスト ボックス 298">
          <a:extLst>
            <a:ext uri="{FF2B5EF4-FFF2-40B4-BE49-F238E27FC236}">
              <a16:creationId xmlns:a16="http://schemas.microsoft.com/office/drawing/2014/main" id="{BDA41FA0-28FF-42B3-BA8F-C3FFF47A57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00" name="直線コネクタ 299">
          <a:extLst>
            <a:ext uri="{FF2B5EF4-FFF2-40B4-BE49-F238E27FC236}">
              <a16:creationId xmlns:a16="http://schemas.microsoft.com/office/drawing/2014/main" id="{B4AC82EE-DD09-49FA-94F2-CFC7B40C288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01" name="テキスト ボックス 300">
          <a:extLst>
            <a:ext uri="{FF2B5EF4-FFF2-40B4-BE49-F238E27FC236}">
              <a16:creationId xmlns:a16="http://schemas.microsoft.com/office/drawing/2014/main" id="{8F688021-6488-4DF9-AFE9-60CAD6A0607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02" name="直線コネクタ 301">
          <a:extLst>
            <a:ext uri="{FF2B5EF4-FFF2-40B4-BE49-F238E27FC236}">
              <a16:creationId xmlns:a16="http://schemas.microsoft.com/office/drawing/2014/main" id="{37E06853-ACEB-4F31-BD1B-B2FB98528BC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03" name="テキスト ボックス 302">
          <a:extLst>
            <a:ext uri="{FF2B5EF4-FFF2-40B4-BE49-F238E27FC236}">
              <a16:creationId xmlns:a16="http://schemas.microsoft.com/office/drawing/2014/main" id="{19F81F8A-B0EB-4B5A-8AD0-CFB32BE3AC0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4" name="直線コネクタ 303">
          <a:extLst>
            <a:ext uri="{FF2B5EF4-FFF2-40B4-BE49-F238E27FC236}">
              <a16:creationId xmlns:a16="http://schemas.microsoft.com/office/drawing/2014/main" id="{6E37AF13-7B30-4B6F-B3D9-D732B356DC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7D621708-C189-4DDF-94D5-9C49A3C06A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6" name="【消防施設】&#10;一人当たり面積グラフ枠">
          <a:extLst>
            <a:ext uri="{FF2B5EF4-FFF2-40B4-BE49-F238E27FC236}">
              <a16:creationId xmlns:a16="http://schemas.microsoft.com/office/drawing/2014/main" id="{58811E7F-216F-40C4-8037-E9D8372CEC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307" name="直線コネクタ 306">
          <a:extLst>
            <a:ext uri="{FF2B5EF4-FFF2-40B4-BE49-F238E27FC236}">
              <a16:creationId xmlns:a16="http://schemas.microsoft.com/office/drawing/2014/main" id="{E23EB618-0A1C-41B6-9F28-C6C543B31F65}"/>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308" name="【消防施設】&#10;一人当たり面積最小値テキスト">
          <a:extLst>
            <a:ext uri="{FF2B5EF4-FFF2-40B4-BE49-F238E27FC236}">
              <a16:creationId xmlns:a16="http://schemas.microsoft.com/office/drawing/2014/main" id="{67A70CED-41FC-42B2-B14A-0BDAA218A7F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309" name="直線コネクタ 308">
          <a:extLst>
            <a:ext uri="{FF2B5EF4-FFF2-40B4-BE49-F238E27FC236}">
              <a16:creationId xmlns:a16="http://schemas.microsoft.com/office/drawing/2014/main" id="{73E94A49-B2FE-485D-920E-64BF80C7EBE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310" name="【消防施設】&#10;一人当たり面積最大値テキスト">
          <a:extLst>
            <a:ext uri="{FF2B5EF4-FFF2-40B4-BE49-F238E27FC236}">
              <a16:creationId xmlns:a16="http://schemas.microsoft.com/office/drawing/2014/main" id="{ABA9FB17-6B97-45EE-990E-6DC7EF542839}"/>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311" name="直線コネクタ 310">
          <a:extLst>
            <a:ext uri="{FF2B5EF4-FFF2-40B4-BE49-F238E27FC236}">
              <a16:creationId xmlns:a16="http://schemas.microsoft.com/office/drawing/2014/main" id="{C660669A-5EA9-4A69-BA4C-82AAE0645C7D}"/>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312" name="【消防施設】&#10;一人当たり面積平均値テキスト">
          <a:extLst>
            <a:ext uri="{FF2B5EF4-FFF2-40B4-BE49-F238E27FC236}">
              <a16:creationId xmlns:a16="http://schemas.microsoft.com/office/drawing/2014/main" id="{016FC613-B4D6-4E77-9AA1-33560952992E}"/>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313" name="フローチャート: 判断 312">
          <a:extLst>
            <a:ext uri="{FF2B5EF4-FFF2-40B4-BE49-F238E27FC236}">
              <a16:creationId xmlns:a16="http://schemas.microsoft.com/office/drawing/2014/main" id="{BAA11B00-38F6-485F-8A35-E09C71E39DAA}"/>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314" name="フローチャート: 判断 313">
          <a:extLst>
            <a:ext uri="{FF2B5EF4-FFF2-40B4-BE49-F238E27FC236}">
              <a16:creationId xmlns:a16="http://schemas.microsoft.com/office/drawing/2014/main" id="{132FA08B-7650-4887-9CEE-37C087880CB7}"/>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315" name="フローチャート: 判断 314">
          <a:extLst>
            <a:ext uri="{FF2B5EF4-FFF2-40B4-BE49-F238E27FC236}">
              <a16:creationId xmlns:a16="http://schemas.microsoft.com/office/drawing/2014/main" id="{54023558-2068-4733-BE5F-AE9569927976}"/>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316" name="フローチャート: 判断 315">
          <a:extLst>
            <a:ext uri="{FF2B5EF4-FFF2-40B4-BE49-F238E27FC236}">
              <a16:creationId xmlns:a16="http://schemas.microsoft.com/office/drawing/2014/main" id="{7D4E6405-2057-4460-A26D-659FDFC205A3}"/>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317" name="フローチャート: 判断 316">
          <a:extLst>
            <a:ext uri="{FF2B5EF4-FFF2-40B4-BE49-F238E27FC236}">
              <a16:creationId xmlns:a16="http://schemas.microsoft.com/office/drawing/2014/main" id="{7BD9E18C-F57D-40DE-9DF0-D37FB9AC8E53}"/>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66B65E4F-1856-4ACD-999C-647FD041B4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A3798AB9-B70D-4BA9-B3A3-BCC7AC62DA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4DB257F3-A3DC-4113-9FFB-5A0D66C9F9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E2142D59-473D-488E-B308-E0DEDA2FCC6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F7507EBA-67C4-4C6C-8FE8-30C8FDD8BF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323" name="楕円 322">
          <a:extLst>
            <a:ext uri="{FF2B5EF4-FFF2-40B4-BE49-F238E27FC236}">
              <a16:creationId xmlns:a16="http://schemas.microsoft.com/office/drawing/2014/main" id="{681FB339-8352-4247-BBE3-7C2E3EAFC756}"/>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324" name="【消防施設】&#10;一人当たり面積該当値テキスト">
          <a:extLst>
            <a:ext uri="{FF2B5EF4-FFF2-40B4-BE49-F238E27FC236}">
              <a16:creationId xmlns:a16="http://schemas.microsoft.com/office/drawing/2014/main" id="{077C7E82-476C-4140-A083-36FDD1367B1A}"/>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325" name="楕円 324">
          <a:extLst>
            <a:ext uri="{FF2B5EF4-FFF2-40B4-BE49-F238E27FC236}">
              <a16:creationId xmlns:a16="http://schemas.microsoft.com/office/drawing/2014/main" id="{257FD9B4-9C7F-4329-8C6C-AF9F885A5F25}"/>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326" name="直線コネクタ 325">
          <a:extLst>
            <a:ext uri="{FF2B5EF4-FFF2-40B4-BE49-F238E27FC236}">
              <a16:creationId xmlns:a16="http://schemas.microsoft.com/office/drawing/2014/main" id="{74098C89-C3C3-4326-A54F-FC1C24AFF256}"/>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106172</xdr:rowOff>
    </xdr:from>
    <xdr:to>
      <xdr:col>107</xdr:col>
      <xdr:colOff>101600</xdr:colOff>
      <xdr:row>86</xdr:row>
      <xdr:rowOff>36322</xdr:rowOff>
    </xdr:to>
    <xdr:sp macro="" textlink="">
      <xdr:nvSpPr>
        <xdr:cNvPr id="327" name="楕円 326">
          <a:extLst>
            <a:ext uri="{FF2B5EF4-FFF2-40B4-BE49-F238E27FC236}">
              <a16:creationId xmlns:a16="http://schemas.microsoft.com/office/drawing/2014/main" id="{C63DCF88-31B0-4186-BD61-B9E0B5E6E756}"/>
            </a:ext>
          </a:extLst>
        </xdr:cNvPr>
        <xdr:cNvSpPr/>
      </xdr:nvSpPr>
      <xdr:spPr>
        <a:xfrm>
          <a:off x="20383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156972</xdr:rowOff>
    </xdr:from>
    <xdr:to>
      <xdr:col>111</xdr:col>
      <xdr:colOff>177800</xdr:colOff>
      <xdr:row>85</xdr:row>
      <xdr:rowOff>159258</xdr:rowOff>
    </xdr:to>
    <xdr:cxnSp macro="">
      <xdr:nvCxnSpPr>
        <xdr:cNvPr id="328" name="直線コネクタ 327">
          <a:extLst>
            <a:ext uri="{FF2B5EF4-FFF2-40B4-BE49-F238E27FC236}">
              <a16:creationId xmlns:a16="http://schemas.microsoft.com/office/drawing/2014/main" id="{56298254-19F2-4BBF-926C-6A8A56CA1307}"/>
            </a:ext>
          </a:extLst>
        </xdr:cNvPr>
        <xdr:cNvCxnSpPr/>
      </xdr:nvCxnSpPr>
      <xdr:spPr>
        <a:xfrm>
          <a:off x="20434300" y="1473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106172</xdr:rowOff>
    </xdr:from>
    <xdr:to>
      <xdr:col>102</xdr:col>
      <xdr:colOff>165100</xdr:colOff>
      <xdr:row>86</xdr:row>
      <xdr:rowOff>36322</xdr:rowOff>
    </xdr:to>
    <xdr:sp macro="" textlink="">
      <xdr:nvSpPr>
        <xdr:cNvPr id="329" name="楕円 328">
          <a:extLst>
            <a:ext uri="{FF2B5EF4-FFF2-40B4-BE49-F238E27FC236}">
              <a16:creationId xmlns:a16="http://schemas.microsoft.com/office/drawing/2014/main" id="{6EDB3112-DF22-4232-9ADA-35F8747D6CF6}"/>
            </a:ext>
          </a:extLst>
        </xdr:cNvPr>
        <xdr:cNvSpPr/>
      </xdr:nvSpPr>
      <xdr:spPr>
        <a:xfrm>
          <a:off x="19494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156972</xdr:rowOff>
    </xdr:from>
    <xdr:to>
      <xdr:col>107</xdr:col>
      <xdr:colOff>50800</xdr:colOff>
      <xdr:row>85</xdr:row>
      <xdr:rowOff>156972</xdr:rowOff>
    </xdr:to>
    <xdr:cxnSp macro="">
      <xdr:nvCxnSpPr>
        <xdr:cNvPr id="330" name="直線コネクタ 329">
          <a:extLst>
            <a:ext uri="{FF2B5EF4-FFF2-40B4-BE49-F238E27FC236}">
              <a16:creationId xmlns:a16="http://schemas.microsoft.com/office/drawing/2014/main" id="{EA68CFEE-7E9A-41A9-B01B-0AAFC1EF97F2}"/>
            </a:ext>
          </a:extLst>
        </xdr:cNvPr>
        <xdr:cNvCxnSpPr/>
      </xdr:nvCxnSpPr>
      <xdr:spPr>
        <a:xfrm>
          <a:off x="19545300" y="1473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106172</xdr:rowOff>
    </xdr:from>
    <xdr:to>
      <xdr:col>98</xdr:col>
      <xdr:colOff>38100</xdr:colOff>
      <xdr:row>86</xdr:row>
      <xdr:rowOff>36322</xdr:rowOff>
    </xdr:to>
    <xdr:sp macro="" textlink="">
      <xdr:nvSpPr>
        <xdr:cNvPr id="331" name="楕円 330">
          <a:extLst>
            <a:ext uri="{FF2B5EF4-FFF2-40B4-BE49-F238E27FC236}">
              <a16:creationId xmlns:a16="http://schemas.microsoft.com/office/drawing/2014/main" id="{07DA79F1-24BE-42D2-96B6-B0A617EBEAF8}"/>
            </a:ext>
          </a:extLst>
        </xdr:cNvPr>
        <xdr:cNvSpPr/>
      </xdr:nvSpPr>
      <xdr:spPr>
        <a:xfrm>
          <a:off x="18605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156972</xdr:rowOff>
    </xdr:from>
    <xdr:to>
      <xdr:col>102</xdr:col>
      <xdr:colOff>114300</xdr:colOff>
      <xdr:row>85</xdr:row>
      <xdr:rowOff>156972</xdr:rowOff>
    </xdr:to>
    <xdr:cxnSp macro="">
      <xdr:nvCxnSpPr>
        <xdr:cNvPr id="332" name="直線コネクタ 331">
          <a:extLst>
            <a:ext uri="{FF2B5EF4-FFF2-40B4-BE49-F238E27FC236}">
              <a16:creationId xmlns:a16="http://schemas.microsoft.com/office/drawing/2014/main" id="{30FD4D36-2C58-4074-87D3-D2F27FA36932}"/>
            </a:ext>
          </a:extLst>
        </xdr:cNvPr>
        <xdr:cNvCxnSpPr/>
      </xdr:nvCxnSpPr>
      <xdr:spPr>
        <a:xfrm>
          <a:off x="18656300" y="1473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333" name="n_1aveValue【消防施設】&#10;一人当たり面積">
          <a:extLst>
            <a:ext uri="{FF2B5EF4-FFF2-40B4-BE49-F238E27FC236}">
              <a16:creationId xmlns:a16="http://schemas.microsoft.com/office/drawing/2014/main" id="{6F54FB80-46F9-4E3E-AC0C-0C1119B1630B}"/>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334" name="n_2aveValue【消防施設】&#10;一人当たり面積">
          <a:extLst>
            <a:ext uri="{FF2B5EF4-FFF2-40B4-BE49-F238E27FC236}">
              <a16:creationId xmlns:a16="http://schemas.microsoft.com/office/drawing/2014/main" id="{D5ED8CA2-C901-4679-BD5C-68EBF30E1404}"/>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335" name="n_3aveValue【消防施設】&#10;一人当たり面積">
          <a:extLst>
            <a:ext uri="{FF2B5EF4-FFF2-40B4-BE49-F238E27FC236}">
              <a16:creationId xmlns:a16="http://schemas.microsoft.com/office/drawing/2014/main" id="{0817C08E-FB5A-475E-865D-A66EE241430C}"/>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336" name="n_4aveValue【消防施設】&#10;一人当たり面積">
          <a:extLst>
            <a:ext uri="{FF2B5EF4-FFF2-40B4-BE49-F238E27FC236}">
              <a16:creationId xmlns:a16="http://schemas.microsoft.com/office/drawing/2014/main" id="{895D9035-DEB5-4ED9-AE3A-AE2914CB6F27}"/>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337" name="n_1mainValue【消防施設】&#10;一人当たり面積">
          <a:extLst>
            <a:ext uri="{FF2B5EF4-FFF2-40B4-BE49-F238E27FC236}">
              <a16:creationId xmlns:a16="http://schemas.microsoft.com/office/drawing/2014/main" id="{C9D4A6FB-03A2-4B62-A4C0-9B833EF98E5A}"/>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27449</xdr:rowOff>
    </xdr:from>
    <xdr:ext cx="469744" cy="259045"/>
    <xdr:sp macro="" textlink="">
      <xdr:nvSpPr>
        <xdr:cNvPr id="338" name="n_2mainValue【消防施設】&#10;一人当たり面積">
          <a:extLst>
            <a:ext uri="{FF2B5EF4-FFF2-40B4-BE49-F238E27FC236}">
              <a16:creationId xmlns:a16="http://schemas.microsoft.com/office/drawing/2014/main" id="{AA5F7704-AE72-442F-9696-CC301C61FCF3}"/>
            </a:ext>
          </a:extLst>
        </xdr:cNvPr>
        <xdr:cNvSpPr txBox="1"/>
      </xdr:nvSpPr>
      <xdr:spPr>
        <a:xfrm>
          <a:off x="20199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27449</xdr:rowOff>
    </xdr:from>
    <xdr:ext cx="469744" cy="259045"/>
    <xdr:sp macro="" textlink="">
      <xdr:nvSpPr>
        <xdr:cNvPr id="339" name="n_3mainValue【消防施設】&#10;一人当たり面積">
          <a:extLst>
            <a:ext uri="{FF2B5EF4-FFF2-40B4-BE49-F238E27FC236}">
              <a16:creationId xmlns:a16="http://schemas.microsoft.com/office/drawing/2014/main" id="{E5BBDEFC-1248-4163-8C57-B8E3378E1DDB}"/>
            </a:ext>
          </a:extLst>
        </xdr:cNvPr>
        <xdr:cNvSpPr txBox="1"/>
      </xdr:nvSpPr>
      <xdr:spPr>
        <a:xfrm>
          <a:off x="19310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27449</xdr:rowOff>
    </xdr:from>
    <xdr:ext cx="469744" cy="259045"/>
    <xdr:sp macro="" textlink="">
      <xdr:nvSpPr>
        <xdr:cNvPr id="340" name="n_4mainValue【消防施設】&#10;一人当たり面積">
          <a:extLst>
            <a:ext uri="{FF2B5EF4-FFF2-40B4-BE49-F238E27FC236}">
              <a16:creationId xmlns:a16="http://schemas.microsoft.com/office/drawing/2014/main" id="{0AE648C8-E451-409B-A422-15D8B3EDA786}"/>
            </a:ext>
          </a:extLst>
        </xdr:cNvPr>
        <xdr:cNvSpPr txBox="1"/>
      </xdr:nvSpPr>
      <xdr:spPr>
        <a:xfrm>
          <a:off x="18421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9D0A36D0-3329-4461-B771-620591B298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D0438F08-CF1B-432B-ABB9-27EDF6D1BB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773AD1AA-9A29-49EE-90DF-2A928E5FF7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594DD8FD-2FA2-43D9-93C2-25F5C188FB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543F0386-5519-436E-95C4-F84A63BC7C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04349A6D-D921-4C41-87F9-822A4C47A5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54FD3435-F14B-45AE-9819-3C2AAD8698E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926CBC6B-F118-4766-9FEF-0D05C3DB39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02146A20-2F79-45A0-8DA8-0BB75B7F73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E606FBDA-F22D-454C-A06C-F90BFCA3B4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DA37C031-F3CA-43C4-861A-8A64B72F10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82BA1CCE-2D0F-4638-BA22-5669E2553A8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E63A63D7-F922-4DC1-BC2B-D14C85958B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32185FC1-F007-4D4C-ACB4-7CA3064687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1B96ADF3-D4C6-473D-96A4-A1A7101845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6E5189B8-E122-4AD3-A702-FBF18AAF3A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C40E2F50-8322-4989-998F-50AA8F1FB5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2529A78B-6DB4-4BAB-8E6C-E6DA92E4B2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A045D886-0A7B-43A1-8C2E-D79D23435A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7B7FBF32-9304-45CC-A651-D5C2FB2A766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41671DC8-C808-4561-B1D9-639A5487BD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5026A6EF-5927-4F90-9034-F86D74B287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F2D33B7C-6E0F-455F-ACD3-5F60830E28B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0E2B67C0-2EF7-405E-9F98-8080500FDB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B04EC8BD-7F29-4C58-BD5F-5CBA71E04F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366" name="直線コネクタ 365">
          <a:extLst>
            <a:ext uri="{FF2B5EF4-FFF2-40B4-BE49-F238E27FC236}">
              <a16:creationId xmlns:a16="http://schemas.microsoft.com/office/drawing/2014/main" id="{2E94FEDF-9240-4A53-A79E-627F1FD385FF}"/>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367" name="【庁舎】&#10;有形固定資産減価償却率最小値テキスト">
          <a:extLst>
            <a:ext uri="{FF2B5EF4-FFF2-40B4-BE49-F238E27FC236}">
              <a16:creationId xmlns:a16="http://schemas.microsoft.com/office/drawing/2014/main" id="{3DFC17E0-4734-48AC-9CBA-640BE71A1D2A}"/>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368" name="直線コネクタ 367">
          <a:extLst>
            <a:ext uri="{FF2B5EF4-FFF2-40B4-BE49-F238E27FC236}">
              <a16:creationId xmlns:a16="http://schemas.microsoft.com/office/drawing/2014/main" id="{6196D961-C1D4-479A-85F2-FAEF446C4D7E}"/>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369" name="【庁舎】&#10;有形固定資産減価償却率最大値テキスト">
          <a:extLst>
            <a:ext uri="{FF2B5EF4-FFF2-40B4-BE49-F238E27FC236}">
              <a16:creationId xmlns:a16="http://schemas.microsoft.com/office/drawing/2014/main" id="{30931A06-3676-44DF-AF0A-FF0E2937CAB3}"/>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70" name="直線コネクタ 369">
          <a:extLst>
            <a:ext uri="{FF2B5EF4-FFF2-40B4-BE49-F238E27FC236}">
              <a16:creationId xmlns:a16="http://schemas.microsoft.com/office/drawing/2014/main" id="{4E16A627-DEFD-49D9-8E13-8442AD00BE0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371" name="【庁舎】&#10;有形固定資産減価償却率平均値テキスト">
          <a:extLst>
            <a:ext uri="{FF2B5EF4-FFF2-40B4-BE49-F238E27FC236}">
              <a16:creationId xmlns:a16="http://schemas.microsoft.com/office/drawing/2014/main" id="{2270935F-51FC-43B6-896F-345345EDC9C7}"/>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372" name="フローチャート: 判断 371">
          <a:extLst>
            <a:ext uri="{FF2B5EF4-FFF2-40B4-BE49-F238E27FC236}">
              <a16:creationId xmlns:a16="http://schemas.microsoft.com/office/drawing/2014/main" id="{4AE7D039-C76B-4B2C-9301-4F2914940455}"/>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373" name="フローチャート: 判断 372">
          <a:extLst>
            <a:ext uri="{FF2B5EF4-FFF2-40B4-BE49-F238E27FC236}">
              <a16:creationId xmlns:a16="http://schemas.microsoft.com/office/drawing/2014/main" id="{8A2C22D8-D904-4A9B-AEE6-A339FEE66D2A}"/>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374" name="フローチャート: 判断 373">
          <a:extLst>
            <a:ext uri="{FF2B5EF4-FFF2-40B4-BE49-F238E27FC236}">
              <a16:creationId xmlns:a16="http://schemas.microsoft.com/office/drawing/2014/main" id="{61F47F62-4690-41D8-8E75-EE61AE20D0E5}"/>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375" name="フローチャート: 判断 374">
          <a:extLst>
            <a:ext uri="{FF2B5EF4-FFF2-40B4-BE49-F238E27FC236}">
              <a16:creationId xmlns:a16="http://schemas.microsoft.com/office/drawing/2014/main" id="{A73B826C-9929-4BE6-8327-3AC97010F898}"/>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376" name="フローチャート: 判断 375">
          <a:extLst>
            <a:ext uri="{FF2B5EF4-FFF2-40B4-BE49-F238E27FC236}">
              <a16:creationId xmlns:a16="http://schemas.microsoft.com/office/drawing/2014/main" id="{FEE980C6-4DD2-4097-B81E-A5A7BAC1958D}"/>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871ADD0-C94F-4BBE-8577-E7F7E3006C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5542443-1AD5-4643-8A2B-D3478E71E5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F17155BA-4332-4269-92F5-3D632EE392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3560A62-D4AA-48D2-B4DB-5D4900E79E7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C35E80A7-5F84-492E-8C21-F896BD95F6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54792</xdr:rowOff>
    </xdr:from>
    <xdr:to>
      <xdr:col>85</xdr:col>
      <xdr:colOff>177800</xdr:colOff>
      <xdr:row>101</xdr:row>
      <xdr:rowOff>156392</xdr:rowOff>
    </xdr:to>
    <xdr:sp macro="" textlink="">
      <xdr:nvSpPr>
        <xdr:cNvPr id="382" name="楕円 381">
          <a:extLst>
            <a:ext uri="{FF2B5EF4-FFF2-40B4-BE49-F238E27FC236}">
              <a16:creationId xmlns:a16="http://schemas.microsoft.com/office/drawing/2014/main" id="{A29F4F21-32F4-4C99-A41B-81F93AB2AE0D}"/>
            </a:ext>
          </a:extLst>
        </xdr:cNvPr>
        <xdr:cNvSpPr/>
      </xdr:nvSpPr>
      <xdr:spPr>
        <a:xfrm>
          <a:off x="162687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77669</xdr:rowOff>
    </xdr:from>
    <xdr:ext cx="405111" cy="259045"/>
    <xdr:sp macro="" textlink="">
      <xdr:nvSpPr>
        <xdr:cNvPr id="383" name="【庁舎】&#10;有形固定資産減価償却率該当値テキスト">
          <a:extLst>
            <a:ext uri="{FF2B5EF4-FFF2-40B4-BE49-F238E27FC236}">
              <a16:creationId xmlns:a16="http://schemas.microsoft.com/office/drawing/2014/main" id="{A3721078-F0B4-448D-A45C-ECB832E262D0}"/>
            </a:ext>
          </a:extLst>
        </xdr:cNvPr>
        <xdr:cNvSpPr txBox="1"/>
      </xdr:nvSpPr>
      <xdr:spPr>
        <a:xfrm>
          <a:off x="16357600" y="1722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384" name="楕円 383">
          <a:extLst>
            <a:ext uri="{FF2B5EF4-FFF2-40B4-BE49-F238E27FC236}">
              <a16:creationId xmlns:a16="http://schemas.microsoft.com/office/drawing/2014/main" id="{F4355D27-9930-447A-8839-EF7A627BC18E}"/>
            </a:ext>
          </a:extLst>
        </xdr:cNvPr>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105592</xdr:rowOff>
    </xdr:to>
    <xdr:cxnSp macro="">
      <xdr:nvCxnSpPr>
        <xdr:cNvPr id="385" name="直線コネクタ 384">
          <a:extLst>
            <a:ext uri="{FF2B5EF4-FFF2-40B4-BE49-F238E27FC236}">
              <a16:creationId xmlns:a16="http://schemas.microsoft.com/office/drawing/2014/main" id="{B0A129EA-D6BD-4D23-BA7C-C0C18AE695FD}"/>
            </a:ext>
          </a:extLst>
        </xdr:cNvPr>
        <xdr:cNvCxnSpPr/>
      </xdr:nvCxnSpPr>
      <xdr:spPr>
        <a:xfrm>
          <a:off x="15481300" y="1740244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xdr:rowOff>
    </xdr:from>
    <xdr:to>
      <xdr:col>76</xdr:col>
      <xdr:colOff>165100</xdr:colOff>
      <xdr:row>101</xdr:row>
      <xdr:rowOff>109038</xdr:rowOff>
    </xdr:to>
    <xdr:sp macro="" textlink="">
      <xdr:nvSpPr>
        <xdr:cNvPr id="386" name="楕円 385">
          <a:extLst>
            <a:ext uri="{FF2B5EF4-FFF2-40B4-BE49-F238E27FC236}">
              <a16:creationId xmlns:a16="http://schemas.microsoft.com/office/drawing/2014/main" id="{0EF61B49-41C5-495C-B974-0DA9C2625EEE}"/>
            </a:ext>
          </a:extLst>
        </xdr:cNvPr>
        <xdr:cNvSpPr/>
      </xdr:nvSpPr>
      <xdr:spPr>
        <a:xfrm>
          <a:off x="14541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58238</xdr:rowOff>
    </xdr:from>
    <xdr:to>
      <xdr:col>81</xdr:col>
      <xdr:colOff>50800</xdr:colOff>
      <xdr:row>101</xdr:row>
      <xdr:rowOff>85998</xdr:rowOff>
    </xdr:to>
    <xdr:cxnSp macro="">
      <xdr:nvCxnSpPr>
        <xdr:cNvPr id="387" name="直線コネクタ 386">
          <a:extLst>
            <a:ext uri="{FF2B5EF4-FFF2-40B4-BE49-F238E27FC236}">
              <a16:creationId xmlns:a16="http://schemas.microsoft.com/office/drawing/2014/main" id="{47615AE6-1FFA-441E-9380-4152EFBF7C8C}"/>
            </a:ext>
          </a:extLst>
        </xdr:cNvPr>
        <xdr:cNvCxnSpPr/>
      </xdr:nvCxnSpPr>
      <xdr:spPr>
        <a:xfrm>
          <a:off x="14592300" y="173746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388" name="楕円 387">
          <a:extLst>
            <a:ext uri="{FF2B5EF4-FFF2-40B4-BE49-F238E27FC236}">
              <a16:creationId xmlns:a16="http://schemas.microsoft.com/office/drawing/2014/main" id="{00A5633B-8E97-4E28-9B8D-BB90ADBF9571}"/>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58238</xdr:rowOff>
    </xdr:from>
    <xdr:to>
      <xdr:col>76</xdr:col>
      <xdr:colOff>114300</xdr:colOff>
      <xdr:row>108</xdr:row>
      <xdr:rowOff>30480</xdr:rowOff>
    </xdr:to>
    <xdr:cxnSp macro="">
      <xdr:nvCxnSpPr>
        <xdr:cNvPr id="389" name="直線コネクタ 388">
          <a:extLst>
            <a:ext uri="{FF2B5EF4-FFF2-40B4-BE49-F238E27FC236}">
              <a16:creationId xmlns:a16="http://schemas.microsoft.com/office/drawing/2014/main" id="{1D6ECB9E-CEA5-45CE-9FB5-674F4DEE569D}"/>
            </a:ext>
          </a:extLst>
        </xdr:cNvPr>
        <xdr:cNvCxnSpPr/>
      </xdr:nvCxnSpPr>
      <xdr:spPr>
        <a:xfrm flipV="1">
          <a:off x="13703300" y="17374688"/>
          <a:ext cx="889000" cy="117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390" name="楕円 389">
          <a:extLst>
            <a:ext uri="{FF2B5EF4-FFF2-40B4-BE49-F238E27FC236}">
              <a16:creationId xmlns:a16="http://schemas.microsoft.com/office/drawing/2014/main" id="{0D9E6884-DE83-4FFD-BC2F-E5348816B6DD}"/>
            </a:ext>
          </a:extLst>
        </xdr:cNvPr>
        <xdr:cNvSpPr/>
      </xdr:nvSpPr>
      <xdr:spPr>
        <a:xfrm>
          <a:off x="1276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30480</xdr:rowOff>
    </xdr:to>
    <xdr:cxnSp macro="">
      <xdr:nvCxnSpPr>
        <xdr:cNvPr id="391" name="直線コネクタ 390">
          <a:extLst>
            <a:ext uri="{FF2B5EF4-FFF2-40B4-BE49-F238E27FC236}">
              <a16:creationId xmlns:a16="http://schemas.microsoft.com/office/drawing/2014/main" id="{E3A22892-5603-4D27-8FCD-A88DF5AE7F66}"/>
            </a:ext>
          </a:extLst>
        </xdr:cNvPr>
        <xdr:cNvCxnSpPr/>
      </xdr:nvCxnSpPr>
      <xdr:spPr>
        <a:xfrm>
          <a:off x="12814300" y="18512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392" name="n_1aveValue【庁舎】&#10;有形固定資産減価償却率">
          <a:extLst>
            <a:ext uri="{FF2B5EF4-FFF2-40B4-BE49-F238E27FC236}">
              <a16:creationId xmlns:a16="http://schemas.microsoft.com/office/drawing/2014/main" id="{FBA170D9-7BCD-4086-AF91-8DFD0D5C64C5}"/>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393" name="n_2aveValue【庁舎】&#10;有形固定資産減価償却率">
          <a:extLst>
            <a:ext uri="{FF2B5EF4-FFF2-40B4-BE49-F238E27FC236}">
              <a16:creationId xmlns:a16="http://schemas.microsoft.com/office/drawing/2014/main" id="{5C980B50-0A13-4671-89D1-685F09C0F99F}"/>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394" name="n_3aveValue【庁舎】&#10;有形固定資産減価償却率">
          <a:extLst>
            <a:ext uri="{FF2B5EF4-FFF2-40B4-BE49-F238E27FC236}">
              <a16:creationId xmlns:a16="http://schemas.microsoft.com/office/drawing/2014/main" id="{0F4436F0-D13B-4753-978B-C192A58D965C}"/>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395" name="n_4aveValue【庁舎】&#10;有形固定資産減価償却率">
          <a:extLst>
            <a:ext uri="{FF2B5EF4-FFF2-40B4-BE49-F238E27FC236}">
              <a16:creationId xmlns:a16="http://schemas.microsoft.com/office/drawing/2014/main" id="{75593FE1-EBD7-4253-B8BE-0497BE1BA8DE}"/>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396" name="n_1mainValue【庁舎】&#10;有形固定資産減価償却率">
          <a:extLst>
            <a:ext uri="{FF2B5EF4-FFF2-40B4-BE49-F238E27FC236}">
              <a16:creationId xmlns:a16="http://schemas.microsoft.com/office/drawing/2014/main" id="{E2953EE9-4619-4422-9049-520F663AEE9A}"/>
            </a:ext>
          </a:extLst>
        </xdr:cNvPr>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125565</xdr:rowOff>
    </xdr:from>
    <xdr:ext cx="405111" cy="259045"/>
    <xdr:sp macro="" textlink="">
      <xdr:nvSpPr>
        <xdr:cNvPr id="397" name="n_2mainValue【庁舎】&#10;有形固定資産減価償却率">
          <a:extLst>
            <a:ext uri="{FF2B5EF4-FFF2-40B4-BE49-F238E27FC236}">
              <a16:creationId xmlns:a16="http://schemas.microsoft.com/office/drawing/2014/main" id="{906ADF4A-EB52-4C4C-9A17-7BE30E8536FE}"/>
            </a:ext>
          </a:extLst>
        </xdr:cNvPr>
        <xdr:cNvSpPr txBox="1"/>
      </xdr:nvSpPr>
      <xdr:spPr>
        <a:xfrm>
          <a:off x="14389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398" name="n_3mainValue【庁舎】&#10;有形固定資産減価償却率">
          <a:extLst>
            <a:ext uri="{FF2B5EF4-FFF2-40B4-BE49-F238E27FC236}">
              <a16:creationId xmlns:a16="http://schemas.microsoft.com/office/drawing/2014/main" id="{5CED6EBE-AE33-4FBD-A7B6-5BD26750B406}"/>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399" name="n_4mainValue【庁舎】&#10;有形固定資産減価償却率">
          <a:extLst>
            <a:ext uri="{FF2B5EF4-FFF2-40B4-BE49-F238E27FC236}">
              <a16:creationId xmlns:a16="http://schemas.microsoft.com/office/drawing/2014/main" id="{0E72CD8E-5464-4FF0-9103-788C7E8665E4}"/>
            </a:ext>
          </a:extLst>
        </xdr:cNvPr>
        <xdr:cNvSpPr txBox="1"/>
      </xdr:nvSpPr>
      <xdr:spPr>
        <a:xfrm>
          <a:off x="12611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FC0B66DD-B30A-4AE7-8AD7-D239DF558F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E3CA58CE-6DA5-4FFE-839E-F1A391AB7F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AA20717D-4096-45A5-B46C-05F8C6A15E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7531902A-E951-4DBF-AA8A-DE372AD014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CEA84F00-D236-437C-8534-3171250DFA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78F0B536-230A-421B-9457-547FC88A24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72D91123-D205-4422-926D-07AE2561E9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C2BCFC26-7D53-4793-97CC-FA3E82DA26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FCA851DA-71F2-490D-BF9C-CFC67BFA62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3440335C-5037-4392-A861-C0363D802C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0" name="直線コネクタ 409">
          <a:extLst>
            <a:ext uri="{FF2B5EF4-FFF2-40B4-BE49-F238E27FC236}">
              <a16:creationId xmlns:a16="http://schemas.microsoft.com/office/drawing/2014/main" id="{411F9FFC-E0D6-40EA-8297-F010657B9F6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1" name="テキスト ボックス 410">
          <a:extLst>
            <a:ext uri="{FF2B5EF4-FFF2-40B4-BE49-F238E27FC236}">
              <a16:creationId xmlns:a16="http://schemas.microsoft.com/office/drawing/2014/main" id="{F89EE5BB-0793-4449-AE1C-A0A2E088E34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2" name="直線コネクタ 411">
          <a:extLst>
            <a:ext uri="{FF2B5EF4-FFF2-40B4-BE49-F238E27FC236}">
              <a16:creationId xmlns:a16="http://schemas.microsoft.com/office/drawing/2014/main" id="{5B8170C7-FBAE-4FCC-94AC-A2D386F7505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3" name="テキスト ボックス 412">
          <a:extLst>
            <a:ext uri="{FF2B5EF4-FFF2-40B4-BE49-F238E27FC236}">
              <a16:creationId xmlns:a16="http://schemas.microsoft.com/office/drawing/2014/main" id="{DE28CFBD-940F-4747-AF72-FC1BE3229C3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4" name="直線コネクタ 413">
          <a:extLst>
            <a:ext uri="{FF2B5EF4-FFF2-40B4-BE49-F238E27FC236}">
              <a16:creationId xmlns:a16="http://schemas.microsoft.com/office/drawing/2014/main" id="{C2D9BD9F-3597-43E5-ABBB-6DCEA0C7A81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5" name="テキスト ボックス 414">
          <a:extLst>
            <a:ext uri="{FF2B5EF4-FFF2-40B4-BE49-F238E27FC236}">
              <a16:creationId xmlns:a16="http://schemas.microsoft.com/office/drawing/2014/main" id="{908AF1A7-EC26-4ACB-A936-61BEE2C49D5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16" name="直線コネクタ 415">
          <a:extLst>
            <a:ext uri="{FF2B5EF4-FFF2-40B4-BE49-F238E27FC236}">
              <a16:creationId xmlns:a16="http://schemas.microsoft.com/office/drawing/2014/main" id="{7889E2ED-2829-400E-8F67-7DAA46CD627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17" name="テキスト ボックス 416">
          <a:extLst>
            <a:ext uri="{FF2B5EF4-FFF2-40B4-BE49-F238E27FC236}">
              <a16:creationId xmlns:a16="http://schemas.microsoft.com/office/drawing/2014/main" id="{3B5858BF-51E1-44E6-8C47-9E2817FFC4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18" name="直線コネクタ 417">
          <a:extLst>
            <a:ext uri="{FF2B5EF4-FFF2-40B4-BE49-F238E27FC236}">
              <a16:creationId xmlns:a16="http://schemas.microsoft.com/office/drawing/2014/main" id="{FF607982-02D5-4204-80A8-0CBF02E3B0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19" name="テキスト ボックス 418">
          <a:extLst>
            <a:ext uri="{FF2B5EF4-FFF2-40B4-BE49-F238E27FC236}">
              <a16:creationId xmlns:a16="http://schemas.microsoft.com/office/drawing/2014/main" id="{6512CA1E-6C7D-40A5-AFF2-A99E579888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0" name="直線コネクタ 419">
          <a:extLst>
            <a:ext uri="{FF2B5EF4-FFF2-40B4-BE49-F238E27FC236}">
              <a16:creationId xmlns:a16="http://schemas.microsoft.com/office/drawing/2014/main" id="{7D7DCA30-290E-4846-B3EA-EAD29E1C0BE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1" name="テキスト ボックス 420">
          <a:extLst>
            <a:ext uri="{FF2B5EF4-FFF2-40B4-BE49-F238E27FC236}">
              <a16:creationId xmlns:a16="http://schemas.microsoft.com/office/drawing/2014/main" id="{45121D1E-7B13-40AB-A592-C6266C2F109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a:extLst>
            <a:ext uri="{FF2B5EF4-FFF2-40B4-BE49-F238E27FC236}">
              <a16:creationId xmlns:a16="http://schemas.microsoft.com/office/drawing/2014/main" id="{8F043CC8-AC64-42F8-BAE4-9793CDA3B8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A2777323-41D9-4B96-9284-69CF2A6628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a:extLst>
            <a:ext uri="{FF2B5EF4-FFF2-40B4-BE49-F238E27FC236}">
              <a16:creationId xmlns:a16="http://schemas.microsoft.com/office/drawing/2014/main" id="{32827ABC-EA97-44ED-A004-07790C5117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425" name="直線コネクタ 424">
          <a:extLst>
            <a:ext uri="{FF2B5EF4-FFF2-40B4-BE49-F238E27FC236}">
              <a16:creationId xmlns:a16="http://schemas.microsoft.com/office/drawing/2014/main" id="{CD5E61CE-B556-43D7-A281-08401BFC45C7}"/>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426" name="【庁舎】&#10;一人当たり面積最小値テキスト">
          <a:extLst>
            <a:ext uri="{FF2B5EF4-FFF2-40B4-BE49-F238E27FC236}">
              <a16:creationId xmlns:a16="http://schemas.microsoft.com/office/drawing/2014/main" id="{55F7F429-8750-474B-AC45-2094CC86951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427" name="直線コネクタ 426">
          <a:extLst>
            <a:ext uri="{FF2B5EF4-FFF2-40B4-BE49-F238E27FC236}">
              <a16:creationId xmlns:a16="http://schemas.microsoft.com/office/drawing/2014/main" id="{9F87C7FF-C8E7-4EC1-9F40-9B79D47FFA94}"/>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428" name="【庁舎】&#10;一人当たり面積最大値テキスト">
          <a:extLst>
            <a:ext uri="{FF2B5EF4-FFF2-40B4-BE49-F238E27FC236}">
              <a16:creationId xmlns:a16="http://schemas.microsoft.com/office/drawing/2014/main" id="{90AE950F-0260-4C34-94F3-9CA72163F84D}"/>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429" name="直線コネクタ 428">
          <a:extLst>
            <a:ext uri="{FF2B5EF4-FFF2-40B4-BE49-F238E27FC236}">
              <a16:creationId xmlns:a16="http://schemas.microsoft.com/office/drawing/2014/main" id="{805AF434-7657-4F09-8565-976FFD70A918}"/>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430" name="【庁舎】&#10;一人当たり面積平均値テキスト">
          <a:extLst>
            <a:ext uri="{FF2B5EF4-FFF2-40B4-BE49-F238E27FC236}">
              <a16:creationId xmlns:a16="http://schemas.microsoft.com/office/drawing/2014/main" id="{94E88B1F-E698-46A2-8BD6-F5057826D548}"/>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431" name="フローチャート: 判断 430">
          <a:extLst>
            <a:ext uri="{FF2B5EF4-FFF2-40B4-BE49-F238E27FC236}">
              <a16:creationId xmlns:a16="http://schemas.microsoft.com/office/drawing/2014/main" id="{80E9D226-C3B3-4138-8705-39A2F3A87486}"/>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432" name="フローチャート: 判断 431">
          <a:extLst>
            <a:ext uri="{FF2B5EF4-FFF2-40B4-BE49-F238E27FC236}">
              <a16:creationId xmlns:a16="http://schemas.microsoft.com/office/drawing/2014/main" id="{0E83D5D5-4C8F-4AE3-A75C-917161F6C73A}"/>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433" name="フローチャート: 判断 432">
          <a:extLst>
            <a:ext uri="{FF2B5EF4-FFF2-40B4-BE49-F238E27FC236}">
              <a16:creationId xmlns:a16="http://schemas.microsoft.com/office/drawing/2014/main" id="{B8BDBA13-6ACA-45FC-9436-F907085A99D4}"/>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434" name="フローチャート: 判断 433">
          <a:extLst>
            <a:ext uri="{FF2B5EF4-FFF2-40B4-BE49-F238E27FC236}">
              <a16:creationId xmlns:a16="http://schemas.microsoft.com/office/drawing/2014/main" id="{089FD843-4A4E-4F6F-BDED-59D2B142691E}"/>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435" name="フローチャート: 判断 434">
          <a:extLst>
            <a:ext uri="{FF2B5EF4-FFF2-40B4-BE49-F238E27FC236}">
              <a16:creationId xmlns:a16="http://schemas.microsoft.com/office/drawing/2014/main" id="{76A6CCCE-F45D-4FBC-BDCD-73D8DF7126FA}"/>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9E08582E-7CC7-4923-BE84-349E95669E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C9FF29FF-64D8-460C-B251-DFBF5A568E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BDF42666-733F-4178-A996-8E47ADA53D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438641E7-86BA-4C65-AC73-5A4A01194E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E728E9E6-997B-417A-93B4-6F0AD63BFB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441" name="楕円 440">
          <a:extLst>
            <a:ext uri="{FF2B5EF4-FFF2-40B4-BE49-F238E27FC236}">
              <a16:creationId xmlns:a16="http://schemas.microsoft.com/office/drawing/2014/main" id="{3D17DAD3-B71F-4BE7-AF35-6EDA6B0991D7}"/>
            </a:ext>
          </a:extLst>
        </xdr:cNvPr>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109963</xdr:rowOff>
    </xdr:from>
    <xdr:ext cx="469744" cy="259045"/>
    <xdr:sp macro="" textlink="">
      <xdr:nvSpPr>
        <xdr:cNvPr id="442" name="【庁舎】&#10;一人当たり面積該当値テキスト">
          <a:extLst>
            <a:ext uri="{FF2B5EF4-FFF2-40B4-BE49-F238E27FC236}">
              <a16:creationId xmlns:a16="http://schemas.microsoft.com/office/drawing/2014/main" id="{3267C7DB-7590-4E53-93C1-7E9516879522}"/>
            </a:ext>
          </a:extLst>
        </xdr:cNvPr>
        <xdr:cNvSpPr txBox="1"/>
      </xdr:nvSpPr>
      <xdr:spPr>
        <a:xfrm>
          <a:off x="22199600"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126637</xdr:rowOff>
    </xdr:from>
    <xdr:to>
      <xdr:col>112</xdr:col>
      <xdr:colOff>38100</xdr:colOff>
      <xdr:row>106</xdr:row>
      <xdr:rowOff>56787</xdr:rowOff>
    </xdr:to>
    <xdr:sp macro="" textlink="">
      <xdr:nvSpPr>
        <xdr:cNvPr id="443" name="楕円 442">
          <a:extLst>
            <a:ext uri="{FF2B5EF4-FFF2-40B4-BE49-F238E27FC236}">
              <a16:creationId xmlns:a16="http://schemas.microsoft.com/office/drawing/2014/main" id="{4F58060B-AA80-42F8-ADAC-739071FC50D8}"/>
            </a:ext>
          </a:extLst>
        </xdr:cNvPr>
        <xdr:cNvSpPr/>
      </xdr:nvSpPr>
      <xdr:spPr>
        <a:xfrm>
          <a:off x="2127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xdr:rowOff>
    </xdr:from>
    <xdr:to>
      <xdr:col>116</xdr:col>
      <xdr:colOff>63500</xdr:colOff>
      <xdr:row>106</xdr:row>
      <xdr:rowOff>10886</xdr:rowOff>
    </xdr:to>
    <xdr:cxnSp macro="">
      <xdr:nvCxnSpPr>
        <xdr:cNvPr id="444" name="直線コネクタ 443">
          <a:extLst>
            <a:ext uri="{FF2B5EF4-FFF2-40B4-BE49-F238E27FC236}">
              <a16:creationId xmlns:a16="http://schemas.microsoft.com/office/drawing/2014/main" id="{48C38BBD-1E9A-4A9B-AD4C-9794E7547E4C}"/>
            </a:ext>
          </a:extLst>
        </xdr:cNvPr>
        <xdr:cNvCxnSpPr/>
      </xdr:nvCxnSpPr>
      <xdr:spPr>
        <a:xfrm>
          <a:off x="21323300" y="1817968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120106</xdr:rowOff>
    </xdr:from>
    <xdr:to>
      <xdr:col>107</xdr:col>
      <xdr:colOff>101600</xdr:colOff>
      <xdr:row>106</xdr:row>
      <xdr:rowOff>50256</xdr:rowOff>
    </xdr:to>
    <xdr:sp macro="" textlink="">
      <xdr:nvSpPr>
        <xdr:cNvPr id="445" name="楕円 444">
          <a:extLst>
            <a:ext uri="{FF2B5EF4-FFF2-40B4-BE49-F238E27FC236}">
              <a16:creationId xmlns:a16="http://schemas.microsoft.com/office/drawing/2014/main" id="{FC150D32-10F7-4F0C-81E2-54353464D6CF}"/>
            </a:ext>
          </a:extLst>
        </xdr:cNvPr>
        <xdr:cNvSpPr/>
      </xdr:nvSpPr>
      <xdr:spPr>
        <a:xfrm>
          <a:off x="20383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170906</xdr:rowOff>
    </xdr:from>
    <xdr:to>
      <xdr:col>111</xdr:col>
      <xdr:colOff>177800</xdr:colOff>
      <xdr:row>106</xdr:row>
      <xdr:rowOff>5987</xdr:rowOff>
    </xdr:to>
    <xdr:cxnSp macro="">
      <xdr:nvCxnSpPr>
        <xdr:cNvPr id="446" name="直線コネクタ 445">
          <a:extLst>
            <a:ext uri="{FF2B5EF4-FFF2-40B4-BE49-F238E27FC236}">
              <a16:creationId xmlns:a16="http://schemas.microsoft.com/office/drawing/2014/main" id="{34A44AE0-611E-47A3-80AB-AC5CDE346A5F}"/>
            </a:ext>
          </a:extLst>
        </xdr:cNvPr>
        <xdr:cNvCxnSpPr/>
      </xdr:nvCxnSpPr>
      <xdr:spPr>
        <a:xfrm>
          <a:off x="20434300" y="181731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447" name="楕円 446">
          <a:extLst>
            <a:ext uri="{FF2B5EF4-FFF2-40B4-BE49-F238E27FC236}">
              <a16:creationId xmlns:a16="http://schemas.microsoft.com/office/drawing/2014/main" id="{0E867169-F0B3-4CB5-8D6E-7ACCBED8BB84}"/>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170906</xdr:rowOff>
    </xdr:from>
    <xdr:to>
      <xdr:col>107</xdr:col>
      <xdr:colOff>50800</xdr:colOff>
      <xdr:row>108</xdr:row>
      <xdr:rowOff>14151</xdr:rowOff>
    </xdr:to>
    <xdr:cxnSp macro="">
      <xdr:nvCxnSpPr>
        <xdr:cNvPr id="448" name="直線コネクタ 447">
          <a:extLst>
            <a:ext uri="{FF2B5EF4-FFF2-40B4-BE49-F238E27FC236}">
              <a16:creationId xmlns:a16="http://schemas.microsoft.com/office/drawing/2014/main" id="{B6702190-4C8C-4F5F-B7EE-AC834E4F974A}"/>
            </a:ext>
          </a:extLst>
        </xdr:cNvPr>
        <xdr:cNvCxnSpPr/>
      </xdr:nvCxnSpPr>
      <xdr:spPr>
        <a:xfrm flipV="1">
          <a:off x="19545300" y="18173156"/>
          <a:ext cx="8890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131536</xdr:rowOff>
    </xdr:from>
    <xdr:to>
      <xdr:col>98</xdr:col>
      <xdr:colOff>38100</xdr:colOff>
      <xdr:row>108</xdr:row>
      <xdr:rowOff>61686</xdr:rowOff>
    </xdr:to>
    <xdr:sp macro="" textlink="">
      <xdr:nvSpPr>
        <xdr:cNvPr id="449" name="楕円 448">
          <a:extLst>
            <a:ext uri="{FF2B5EF4-FFF2-40B4-BE49-F238E27FC236}">
              <a16:creationId xmlns:a16="http://schemas.microsoft.com/office/drawing/2014/main" id="{26E703E4-E6FA-4B61-9850-2D9948758D4E}"/>
            </a:ext>
          </a:extLst>
        </xdr:cNvPr>
        <xdr:cNvSpPr/>
      </xdr:nvSpPr>
      <xdr:spPr>
        <a:xfrm>
          <a:off x="18605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10886</xdr:rowOff>
    </xdr:from>
    <xdr:to>
      <xdr:col>102</xdr:col>
      <xdr:colOff>114300</xdr:colOff>
      <xdr:row>108</xdr:row>
      <xdr:rowOff>14151</xdr:rowOff>
    </xdr:to>
    <xdr:cxnSp macro="">
      <xdr:nvCxnSpPr>
        <xdr:cNvPr id="450" name="直線コネクタ 449">
          <a:extLst>
            <a:ext uri="{FF2B5EF4-FFF2-40B4-BE49-F238E27FC236}">
              <a16:creationId xmlns:a16="http://schemas.microsoft.com/office/drawing/2014/main" id="{D361200D-897F-47DE-8BAC-26EFF99CE9ED}"/>
            </a:ext>
          </a:extLst>
        </xdr:cNvPr>
        <xdr:cNvCxnSpPr/>
      </xdr:nvCxnSpPr>
      <xdr:spPr>
        <a:xfrm>
          <a:off x="18656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451" name="n_1aveValue【庁舎】&#10;一人当たり面積">
          <a:extLst>
            <a:ext uri="{FF2B5EF4-FFF2-40B4-BE49-F238E27FC236}">
              <a16:creationId xmlns:a16="http://schemas.microsoft.com/office/drawing/2014/main" id="{E3C116B6-AD10-463F-AA4D-EBC896056B45}"/>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452" name="n_2aveValue【庁舎】&#10;一人当たり面積">
          <a:extLst>
            <a:ext uri="{FF2B5EF4-FFF2-40B4-BE49-F238E27FC236}">
              <a16:creationId xmlns:a16="http://schemas.microsoft.com/office/drawing/2014/main" id="{D1882BDC-C647-4970-810C-4C8A08EF9F1A}"/>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453" name="n_3aveValue【庁舎】&#10;一人当たり面積">
          <a:extLst>
            <a:ext uri="{FF2B5EF4-FFF2-40B4-BE49-F238E27FC236}">
              <a16:creationId xmlns:a16="http://schemas.microsoft.com/office/drawing/2014/main" id="{4DA133AF-EB85-421E-84D1-56DDE6321873}"/>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454" name="n_4aveValue【庁舎】&#10;一人当たり面積">
          <a:extLst>
            <a:ext uri="{FF2B5EF4-FFF2-40B4-BE49-F238E27FC236}">
              <a16:creationId xmlns:a16="http://schemas.microsoft.com/office/drawing/2014/main" id="{FABB1423-A543-47A3-B2B1-3A6543CC69C3}"/>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47914</xdr:rowOff>
    </xdr:from>
    <xdr:ext cx="469744" cy="259045"/>
    <xdr:sp macro="" textlink="">
      <xdr:nvSpPr>
        <xdr:cNvPr id="455" name="n_1mainValue【庁舎】&#10;一人当たり面積">
          <a:extLst>
            <a:ext uri="{FF2B5EF4-FFF2-40B4-BE49-F238E27FC236}">
              <a16:creationId xmlns:a16="http://schemas.microsoft.com/office/drawing/2014/main" id="{86905BA1-C5B3-4BAD-8F66-5C4F67608901}"/>
            </a:ext>
          </a:extLst>
        </xdr:cNvPr>
        <xdr:cNvSpPr txBox="1"/>
      </xdr:nvSpPr>
      <xdr:spPr>
        <a:xfrm>
          <a:off x="210757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456" name="n_2mainValue【庁舎】&#10;一人当たり面積">
          <a:extLst>
            <a:ext uri="{FF2B5EF4-FFF2-40B4-BE49-F238E27FC236}">
              <a16:creationId xmlns:a16="http://schemas.microsoft.com/office/drawing/2014/main" id="{FCD8F4AE-1262-490D-BBA9-546058CF4972}"/>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457" name="n_3mainValue【庁舎】&#10;一人当たり面積">
          <a:extLst>
            <a:ext uri="{FF2B5EF4-FFF2-40B4-BE49-F238E27FC236}">
              <a16:creationId xmlns:a16="http://schemas.microsoft.com/office/drawing/2014/main" id="{585CD57E-5A6A-48CF-ADB2-D30E39CAD17E}"/>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52813</xdr:rowOff>
    </xdr:from>
    <xdr:ext cx="469744" cy="259045"/>
    <xdr:sp macro="" textlink="">
      <xdr:nvSpPr>
        <xdr:cNvPr id="458" name="n_4mainValue【庁舎】&#10;一人当たり面積">
          <a:extLst>
            <a:ext uri="{FF2B5EF4-FFF2-40B4-BE49-F238E27FC236}">
              <a16:creationId xmlns:a16="http://schemas.microsoft.com/office/drawing/2014/main" id="{1FAAC821-218E-4693-B5C0-5E6932D59976}"/>
            </a:ext>
          </a:extLst>
        </xdr:cNvPr>
        <xdr:cNvSpPr txBox="1"/>
      </xdr:nvSpPr>
      <xdr:spPr>
        <a:xfrm>
          <a:off x="18421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id="{D9DC463B-8390-4CCD-B82E-D3138C4DB6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id="{F5C722E3-3A1A-4EFB-9D76-54B1D7464A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id="{16BF68E1-6ACA-48E4-A49C-EABE030F37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有形固定資産減価償却率については、庁舎及び保健センターが類似団体平均と比較して高くなっていたが、庁舎は令和元年度の新庁舎建設により改善した。保健センターについても令和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年度以降に改修を予定しており改善が見込まれる。</a:t>
          </a:r>
        </a:p>
        <a:p>
          <a:r>
            <a:rPr kumimoji="1" lang="ja-JP" altLang="en-US" sz="1300">
              <a:latin typeface="ＭＳ Ｐゴシック" panose="020B0600070205080204" pitchFamily="50" charset="-128"/>
              <a:ea typeface="ＭＳ Ｐゴシック" panose="020B0600070205080204" pitchFamily="50" charset="-128"/>
            </a:rPr>
            <a:t>　その他の施設についても、順次計画的に対策を講じていく必要がある。</a:t>
          </a:r>
        </a:p>
        <a:p>
          <a:r>
            <a:rPr kumimoji="1" lang="ja-JP" altLang="en-US" sz="1300">
              <a:latin typeface="ＭＳ Ｐゴシック" panose="020B0600070205080204" pitchFamily="50" charset="-128"/>
              <a:ea typeface="ＭＳ Ｐゴシック" panose="020B0600070205080204" pitchFamily="50" charset="-128"/>
            </a:rPr>
            <a:t>　人口密度が高く、最低限度の施設保有をしていることから、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人当たり面積は類似団体平均と比較し低い傾向にある。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開成町南部地区を中心に人口の増加が続き、それに伴い町民税（個人）の増収が続いている一方で、コロナ禍の影響により町民税（法人）は減収となっている。基準財政需要額は、厚生費を中心に増加しているが、財政力指数は前年度比で下落となった。</a:t>
          </a:r>
        </a:p>
        <a:p>
          <a:r>
            <a:rPr kumimoji="1" lang="ja-JP" altLang="en-US" sz="1300">
              <a:latin typeface="ＭＳ Ｐゴシック" panose="020B0600070205080204" pitchFamily="50" charset="-128"/>
              <a:ea typeface="ＭＳ Ｐゴシック" panose="020B0600070205080204" pitchFamily="50" charset="-128"/>
            </a:rPr>
            <a:t>　持続可能な町政運営を行うには、人口構造を意識し、出生率を上げることが重要であることから、子どもを安心して生み、育てる環境整備等施策を引き続き展開する。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137054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944783"/>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77381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7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96838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694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96838</xdr:rowOff>
    </xdr:from>
    <xdr:to>
      <xdr:col>15</xdr:col>
      <xdr:colOff>82550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69548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137054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69648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86254</xdr:rowOff>
    </xdr:from>
    <xdr:to>
      <xdr:col>23</xdr:col>
      <xdr:colOff>184150</xdr:colOff>
      <xdr:row>41</xdr:row>
      <xdr:rowOff>16404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102781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78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46038</xdr:rowOff>
    </xdr:from>
    <xdr:to>
      <xdr:col>15</xdr:col>
      <xdr:colOff>133350</xdr:colOff>
      <xdr:row>40</xdr:row>
      <xdr:rowOff>147638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157815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86254</xdr:rowOff>
    </xdr:from>
    <xdr:to>
      <xdr:col>7</xdr:col>
      <xdr:colOff>31750</xdr:colOff>
      <xdr:row>41</xdr:row>
      <xdr:rowOff>16404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26581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比率の分母となる経常的な収入は、町民税（法人）の増及び普通交付税の増等により増となった。分子となる経常的な支出は、物件費においてコロナ禍による低下していた公共施設の稼働率が徐々に回復したこと等により増となったが、比率としては大幅減となった。経常経費は、今後も増加していくことが想定されるため、引き続き収入の確保及び事務の効率化・省略化等により人件費・物件費を圧縮をするとともに、健康寿命の延伸等により扶助費の抑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75142</xdr:rowOff>
    </xdr:from>
    <xdr:to>
      <xdr:col>23</xdr:col>
      <xdr:colOff>133350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533592"/>
          <a:ext cx="838200" cy="73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65</xdr:row>
      <xdr:rowOff>121285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510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65</xdr:row>
      <xdr:rowOff>137371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185102"/>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116646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65</xdr:row>
      <xdr:rowOff>137371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935758"/>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40869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101829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86571</xdr:rowOff>
    </xdr:from>
    <xdr:to>
      <xdr:col>11</xdr:col>
      <xdr:colOff>82550</xdr:colOff>
      <xdr:row>66</xdr:row>
      <xdr:rowOff>16721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83608</xdr:rowOff>
    </xdr:from>
    <xdr:to>
      <xdr:col>7</xdr:col>
      <xdr:colOff>31750</xdr:colOff>
      <xdr:row>64</xdr:row>
      <xdr:rowOff>13758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23935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人件費は、コロナウイルスワクチン接種事業に係る人件費及び会計年度任用職員に対する期末手当の支給が通年化した影響等により増となっている。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類似団体平均を大きく下回っていることから、両支出とも抑制できていると認識するとともに、引き続き抑制に努める。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149417</xdr:rowOff>
    </xdr:from>
    <xdr:to>
      <xdr:col>23</xdr:col>
      <xdr:colOff>133350</xdr:colOff>
      <xdr:row>81</xdr:row>
      <xdr:rowOff>149578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036867"/>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17579</xdr:rowOff>
    </xdr:from>
    <xdr:to>
      <xdr:col>19</xdr:col>
      <xdr:colOff>133350</xdr:colOff>
      <xdr:row>81</xdr:row>
      <xdr:rowOff>149578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05029"/>
          <a:ext cx="889000" cy="13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164714</xdr:rowOff>
    </xdr:from>
    <xdr:to>
      <xdr:col>15</xdr:col>
      <xdr:colOff>82550</xdr:colOff>
      <xdr:row>81</xdr:row>
      <xdr:rowOff>17579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80714"/>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146045</xdr:rowOff>
    </xdr:from>
    <xdr:to>
      <xdr:col>11</xdr:col>
      <xdr:colOff>31750</xdr:colOff>
      <xdr:row>80</xdr:row>
      <xdr:rowOff>164714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62045"/>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98617</xdr:rowOff>
    </xdr:from>
    <xdr:to>
      <xdr:col>23</xdr:col>
      <xdr:colOff>184150</xdr:colOff>
      <xdr:row>82</xdr:row>
      <xdr:rowOff>28767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19894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0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98778</xdr:rowOff>
    </xdr:from>
    <xdr:to>
      <xdr:col>19</xdr:col>
      <xdr:colOff>184150</xdr:colOff>
      <xdr:row>82</xdr:row>
      <xdr:rowOff>28928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39105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138229</xdr:rowOff>
    </xdr:from>
    <xdr:to>
      <xdr:col>15</xdr:col>
      <xdr:colOff>133350</xdr:colOff>
      <xdr:row>81</xdr:row>
      <xdr:rowOff>68379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78556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113914</xdr:rowOff>
    </xdr:from>
    <xdr:to>
      <xdr:col>11</xdr:col>
      <xdr:colOff>82550</xdr:colOff>
      <xdr:row>81</xdr:row>
      <xdr:rowOff>44064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54241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95245</xdr:rowOff>
    </xdr:from>
    <xdr:to>
      <xdr:col>7</xdr:col>
      <xdr:colOff>31750</xdr:colOff>
      <xdr:row>81</xdr:row>
      <xdr:rowOff>25395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35572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名強であり、数名の退職、昇格、採用によっても数値が大きく変動する。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72644</xdr:rowOff>
    </xdr:from>
    <xdr:to>
      <xdr:col>81</xdr:col>
      <xdr:colOff>44450</xdr:colOff>
      <xdr:row>86</xdr:row>
      <xdr:rowOff>72644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17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101364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3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43687</xdr:rowOff>
    </xdr:from>
    <xdr:to>
      <xdr:col>77</xdr:col>
      <xdr:colOff>44450</xdr:colOff>
      <xdr:row>86</xdr:row>
      <xdr:rowOff>72644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88387"/>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43687</xdr:rowOff>
    </xdr:from>
    <xdr:to>
      <xdr:col>72</xdr:col>
      <xdr:colOff>203200</xdr:colOff>
      <xdr:row>86</xdr:row>
      <xdr:rowOff>169163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88387"/>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62992</xdr:rowOff>
    </xdr:from>
    <xdr:to>
      <xdr:col>68</xdr:col>
      <xdr:colOff>152400</xdr:colOff>
      <xdr:row>86</xdr:row>
      <xdr:rowOff>169163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7692"/>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21844</xdr:rowOff>
    </xdr:from>
    <xdr:to>
      <xdr:col>81</xdr:col>
      <xdr:colOff>95250</xdr:colOff>
      <xdr:row>86</xdr:row>
      <xdr:rowOff>123444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165371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21844</xdr:rowOff>
    </xdr:from>
    <xdr:to>
      <xdr:col>77</xdr:col>
      <xdr:colOff>95250</xdr:colOff>
      <xdr:row>86</xdr:row>
      <xdr:rowOff>123444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108221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164337</xdr:rowOff>
    </xdr:from>
    <xdr:to>
      <xdr:col>73</xdr:col>
      <xdr:colOff>44450</xdr:colOff>
      <xdr:row>86</xdr:row>
      <xdr:rowOff>94487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79264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118363</xdr:rowOff>
    </xdr:from>
    <xdr:to>
      <xdr:col>68</xdr:col>
      <xdr:colOff>203200</xdr:colOff>
      <xdr:row>87</xdr:row>
      <xdr:rowOff>48513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33290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98569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人口の増加や地方分権に伴い業務量が増加するなか、町域が狭い利点を活かし、限られた職員数で効率的な行政運営にあたってきた結果、類似団体の平均を大きく下回っている。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73378</xdr:rowOff>
    </xdr:from>
    <xdr:to>
      <xdr:col>81</xdr:col>
      <xdr:colOff>44450</xdr:colOff>
      <xdr:row>58</xdr:row>
      <xdr:rowOff>81421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01747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81421</xdr:rowOff>
    </xdr:from>
    <xdr:to>
      <xdr:col>77</xdr:col>
      <xdr:colOff>44450</xdr:colOff>
      <xdr:row>58</xdr:row>
      <xdr:rowOff>90805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02552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81421</xdr:rowOff>
    </xdr:from>
    <xdr:to>
      <xdr:col>72</xdr:col>
      <xdr:colOff>203200</xdr:colOff>
      <xdr:row>58</xdr:row>
      <xdr:rowOff>90805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2552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81421</xdr:rowOff>
    </xdr:from>
    <xdr:to>
      <xdr:col>68</xdr:col>
      <xdr:colOff>152400</xdr:colOff>
      <xdr:row>58</xdr:row>
      <xdr:rowOff>101529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0255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22578</xdr:rowOff>
    </xdr:from>
    <xdr:to>
      <xdr:col>81</xdr:col>
      <xdr:colOff>95250</xdr:colOff>
      <xdr:row>58</xdr:row>
      <xdr:rowOff>124178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99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115305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88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30621</xdr:rowOff>
    </xdr:from>
    <xdr:to>
      <xdr:col>77</xdr:col>
      <xdr:colOff>95250</xdr:colOff>
      <xdr:row>58</xdr:row>
      <xdr:rowOff>132221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142398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74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40005</xdr:rowOff>
    </xdr:from>
    <xdr:to>
      <xdr:col>73</xdr:col>
      <xdr:colOff>44450</xdr:colOff>
      <xdr:row>58</xdr:row>
      <xdr:rowOff>141605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151782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30621</xdr:rowOff>
    </xdr:from>
    <xdr:to>
      <xdr:col>68</xdr:col>
      <xdr:colOff>203200</xdr:colOff>
      <xdr:row>58</xdr:row>
      <xdr:rowOff>132221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142398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7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50729</xdr:rowOff>
    </xdr:from>
    <xdr:to>
      <xdr:col>64</xdr:col>
      <xdr:colOff>152400</xdr:colOff>
      <xdr:row>58</xdr:row>
      <xdr:rowOff>152329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99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162506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76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類似団体平均を下回る数値で推移しているが、新庁舎建設に伴う町債の償還に備え、町債発行を抑制してきた結果であり、当該借入に係る元金償還が始まる令和５年度から比率は上昇する見込み。</a:t>
          </a:r>
        </a:p>
        <a:p>
          <a:r>
            <a:rPr kumimoji="1" lang="ja-JP" altLang="en-US" sz="1300">
              <a:latin typeface="ＭＳ Ｐゴシック" panose="020B0600070205080204" pitchFamily="50" charset="-128"/>
              <a:ea typeface="ＭＳ Ｐゴシック" panose="020B0600070205080204" pitchFamily="50" charset="-128"/>
            </a:rPr>
            <a:t>　町債の発行は財源の確保の意味合いに加え、世代間の負担の公平性の確保もあることから、今後も町債発行に伴う将来の公債費の負担を考慮しつつ適切に活用していく。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9304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52070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92287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8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完了）及び駅前通り線周辺地区土地区画整理事業等による町債発行により町債残高は増加傾向にある。</a:t>
          </a:r>
        </a:p>
        <a:p>
          <a:r>
            <a:rPr kumimoji="1" lang="ja-JP" altLang="en-US" sz="1300">
              <a:latin typeface="ＭＳ Ｐゴシック" panose="020B0600070205080204" pitchFamily="50" charset="-128"/>
              <a:ea typeface="ＭＳ Ｐゴシック" panose="020B0600070205080204" pitchFamily="50" charset="-128"/>
            </a:rPr>
            <a:t>　令和３年度に比率が下がったのは、分子の控除財源となる充当可能基金残高（主に財政調整基金）が大きくなったことが主な要因と考える。これは、現在行っている大規模事業に係る町債償還による公債費の増大に備えたもので、比率は類似団体平均より大きくなっているが、将来の公債費負担を見据え、計画的に事業を実施してい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161798</xdr:rowOff>
    </xdr:from>
    <xdr:to>
      <xdr:col>81</xdr:col>
      <xdr:colOff>44450</xdr:colOff>
      <xdr:row>16</xdr:row>
      <xdr:rowOff>86741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62098"/>
          <a:ext cx="8382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86741</xdr:rowOff>
    </xdr:from>
    <xdr:to>
      <xdr:col>77</xdr:col>
      <xdr:colOff>44450</xdr:colOff>
      <xdr:row>16</xdr:row>
      <xdr:rowOff>109262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2994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27347</xdr:rowOff>
    </xdr:from>
    <xdr:to>
      <xdr:col>72</xdr:col>
      <xdr:colOff>203200</xdr:colOff>
      <xdr:row>16</xdr:row>
      <xdr:rowOff>109262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599097"/>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27347</xdr:rowOff>
    </xdr:from>
    <xdr:to>
      <xdr:col>68</xdr:col>
      <xdr:colOff>152400</xdr:colOff>
      <xdr:row>15</xdr:row>
      <xdr:rowOff>44238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9909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110998</xdr:rowOff>
    </xdr:from>
    <xdr:to>
      <xdr:col>81</xdr:col>
      <xdr:colOff>95250</xdr:colOff>
      <xdr:row>15</xdr:row>
      <xdr:rowOff>41148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83075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8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35941</xdr:rowOff>
    </xdr:from>
    <xdr:to>
      <xdr:col>77</xdr:col>
      <xdr:colOff>95250</xdr:colOff>
      <xdr:row>16</xdr:row>
      <xdr:rowOff>137541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122318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65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58462</xdr:rowOff>
    </xdr:from>
    <xdr:to>
      <xdr:col>73</xdr:col>
      <xdr:colOff>44450</xdr:colOff>
      <xdr:row>16</xdr:row>
      <xdr:rowOff>160062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144839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8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147997</xdr:rowOff>
    </xdr:from>
    <xdr:to>
      <xdr:col>68</xdr:col>
      <xdr:colOff>203200</xdr:colOff>
      <xdr:row>15</xdr:row>
      <xdr:rowOff>78147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62924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79815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65315</xdr:rowOff>
    </xdr:from>
    <xdr:ext cx="9099176" cy="424542"/>
    <xdr:sp macro="" textlink="">
      <xdr:nvSpPr>
        <xdr:cNvPr id="473" name="テキスト ボックス 472">
          <a:extLst>
            <a:ext uri="{FF2B5EF4-FFF2-40B4-BE49-F238E27FC236}">
              <a16:creationId xmlns:a16="http://schemas.microsoft.com/office/drawing/2014/main" id="{B7833EC5-7802-49C9-93AF-5F55205E114C}"/>
            </a:ext>
          </a:extLst>
        </xdr:cNvPr>
        <xdr:cNvSpPr txBox="1"/>
      </xdr:nvSpPr>
      <xdr:spPr>
        <a:xfrm>
          <a:off x="729343" y="4310744"/>
          <a:ext cx="9099176" cy="4245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経常・一般財源）は会計年度任用職員期末手当の通年化により微増となったが、分母となる歳入（経常・一般財源）が主に町民税（法人）の増により増となったことにより比率が下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47443"/>
          <a:ext cx="8382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37</xdr:row>
      <xdr:rowOff>4536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138793</xdr:rowOff>
    </xdr:from>
    <xdr:to>
      <xdr:col>24</xdr:col>
      <xdr:colOff>76200</xdr:colOff>
      <xdr:row>34</xdr:row>
      <xdr:rowOff>68943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155320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コロナ禍による公共施設稼働率の回復等に伴い増となったが、分母となる歳入（経常・一般財源）が主に町民税（法人）の増により増となったことにより比率が下落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59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14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66040</xdr:rowOff>
    </xdr:from>
    <xdr:to>
      <xdr:col>69</xdr:col>
      <xdr:colOff>92075</xdr:colOff>
      <xdr:row>18</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5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分子となる扶助費（経常・一般財源）は前年度比△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百万円となり、分母となる歳入（経常・一般財源）が主に町民税（法人）の増により増となったことにより比率が下落している。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99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出額は主に国民健康保険及び介護保険事業特別会計に対する繰出金の増により増となったが、分母となる歳入（経常・一般財源）が主に町民税（法人）の増により増となったことにより比率が下落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73660</xdr:rowOff>
    </xdr:from>
    <xdr:to>
      <xdr:col>82</xdr:col>
      <xdr:colOff>107950</xdr:colOff>
      <xdr:row>55</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319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38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55</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102887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8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分子となる補助費等（経常・一般財源）は前年度比△</a:t>
          </a:r>
          <a:r>
            <a:rPr kumimoji="1" lang="en-US" altLang="ja-JP" sz="1300">
              <a:latin typeface="ＭＳ Ｐゴシック" panose="020B0600070205080204" pitchFamily="50" charset="-128"/>
              <a:ea typeface="ＭＳ Ｐゴシック" panose="020B0600070205080204" pitchFamily="50" charset="-128"/>
            </a:rPr>
            <a:t>57.8</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百万円となり、分母となる歳入（経常・一般財源）が主に町民税（法人）の増により増となったことにより比率が下落している。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39</xdr:row>
      <xdr:rowOff>130810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4058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130810</xdr:rowOff>
    </xdr:from>
    <xdr:to>
      <xdr:col>78</xdr:col>
      <xdr:colOff>69850</xdr:colOff>
      <xdr:row>39</xdr:row>
      <xdr:rowOff>130810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817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66040</xdr:rowOff>
    </xdr:from>
    <xdr:to>
      <xdr:col>73</xdr:col>
      <xdr:colOff>180975</xdr:colOff>
      <xdr:row>39</xdr:row>
      <xdr:rowOff>130810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5811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38</xdr:row>
      <xdr:rowOff>66040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754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80010</xdr:rowOff>
    </xdr:from>
    <xdr:to>
      <xdr:col>78</xdr:col>
      <xdr:colOff>120650</xdr:colOff>
      <xdr:row>40</xdr:row>
      <xdr:rowOff>10160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166387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xdr:rowOff>
    </xdr:from>
    <xdr:to>
      <xdr:col>69</xdr:col>
      <xdr:colOff>142875</xdr:colOff>
      <xdr:row>38</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101617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67327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分子となる公債費（経常・一般財源）は、前年度比＋</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百万円となったが、分母となる歳入（経常・一般財源）が主に町民税（法人）の増により増となったことにより比率が下落している。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246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113285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703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分子となる歳出額は、主に物件費の増等により前年度比</a:t>
          </a:r>
          <a:r>
            <a:rPr kumimoji="1" lang="en-US" altLang="ja-JP" sz="1300">
              <a:latin typeface="ＭＳ Ｐゴシック" panose="020B0600070205080204" pitchFamily="50" charset="-128"/>
              <a:ea typeface="ＭＳ Ｐゴシック" panose="020B0600070205080204" pitchFamily="50" charset="-128"/>
            </a:rPr>
            <a:t>+41.7</a:t>
          </a:r>
          <a:r>
            <a:rPr kumimoji="1" lang="ja-JP" altLang="en-US" sz="1300">
              <a:latin typeface="ＭＳ Ｐゴシック" panose="020B0600070205080204" pitchFamily="50" charset="-128"/>
              <a:ea typeface="ＭＳ Ｐゴシック" panose="020B0600070205080204" pitchFamily="50" charset="-128"/>
            </a:rPr>
            <a:t>百万円となったが、分母となる歳入（経常・一般財源）が主に町民税（法人）の増により増となったことにより比率が下落している。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78</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64008"/>
          <a:ext cx="8382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122428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78</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75487"/>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25908</xdr:rowOff>
    </xdr:from>
    <xdr:to>
      <xdr:col>82</xdr:col>
      <xdr:colOff>158750</xdr:colOff>
      <xdr:row>74</xdr:row>
      <xdr:rowOff>127508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42435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125277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111074</xdr:rowOff>
    </xdr:from>
    <xdr:to>
      <xdr:col>29</xdr:col>
      <xdr:colOff>127000</xdr:colOff>
      <xdr:row>20</xdr:row>
      <xdr:rowOff>115100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587699"/>
          <a:ext cx="647700" cy="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108572</xdr:rowOff>
    </xdr:from>
    <xdr:to>
      <xdr:col>26</xdr:col>
      <xdr:colOff>50800</xdr:colOff>
      <xdr:row>20</xdr:row>
      <xdr:rowOff>111074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85197"/>
          <a:ext cx="698500" cy="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108572</xdr:rowOff>
    </xdr:from>
    <xdr:to>
      <xdr:col>22</xdr:col>
      <xdr:colOff>114300</xdr:colOff>
      <xdr:row>20</xdr:row>
      <xdr:rowOff>110350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85197"/>
          <a:ext cx="698500" cy="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93878</xdr:rowOff>
    </xdr:from>
    <xdr:to>
      <xdr:col>18</xdr:col>
      <xdr:colOff>177800</xdr:colOff>
      <xdr:row>20</xdr:row>
      <xdr:rowOff>110350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0503"/>
          <a:ext cx="698500" cy="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64300</xdr:rowOff>
    </xdr:from>
    <xdr:to>
      <xdr:col>29</xdr:col>
      <xdr:colOff>177800</xdr:colOff>
      <xdr:row>20</xdr:row>
      <xdr:rowOff>165900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40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144327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60274</xdr:rowOff>
    </xdr:from>
    <xdr:to>
      <xdr:col>26</xdr:col>
      <xdr:colOff>101600</xdr:colOff>
      <xdr:row>20</xdr:row>
      <xdr:rowOff>161874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146651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57772</xdr:rowOff>
    </xdr:from>
    <xdr:to>
      <xdr:col>22</xdr:col>
      <xdr:colOff>165100</xdr:colOff>
      <xdr:row>20</xdr:row>
      <xdr:rowOff>159372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144149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59550</xdr:rowOff>
    </xdr:from>
    <xdr:to>
      <xdr:col>19</xdr:col>
      <xdr:colOff>38100</xdr:colOff>
      <xdr:row>20</xdr:row>
      <xdr:rowOff>161150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145927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43078</xdr:rowOff>
    </xdr:from>
    <xdr:to>
      <xdr:col>15</xdr:col>
      <xdr:colOff>101600</xdr:colOff>
      <xdr:row>20</xdr:row>
      <xdr:rowOff>144678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9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129455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292833</xdr:rowOff>
    </xdr:from>
    <xdr:to>
      <xdr:col>29</xdr:col>
      <xdr:colOff>127000</xdr:colOff>
      <xdr:row>36</xdr:row>
      <xdr:rowOff>74324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03183"/>
          <a:ext cx="647700" cy="12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292833</xdr:rowOff>
    </xdr:from>
    <xdr:to>
      <xdr:col>26</xdr:col>
      <xdr:colOff>50800</xdr:colOff>
      <xdr:row>35</xdr:row>
      <xdr:rowOff>307366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3183"/>
          <a:ext cx="698500" cy="1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276635</xdr:rowOff>
    </xdr:from>
    <xdr:to>
      <xdr:col>22</xdr:col>
      <xdr:colOff>114300</xdr:colOff>
      <xdr:row>35</xdr:row>
      <xdr:rowOff>307366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6985"/>
          <a:ext cx="698500" cy="30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276635</xdr:rowOff>
    </xdr:from>
    <xdr:to>
      <xdr:col>18</xdr:col>
      <xdr:colOff>177800</xdr:colOff>
      <xdr:row>35</xdr:row>
      <xdr:rowOff>290906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86985"/>
          <a:ext cx="698500" cy="1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23524</xdr:rowOff>
    </xdr:from>
    <xdr:to>
      <xdr:col>29</xdr:col>
      <xdr:colOff>177800</xdr:colOff>
      <xdr:row>36</xdr:row>
      <xdr:rowOff>125124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6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338501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4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242033</xdr:rowOff>
    </xdr:from>
    <xdr:to>
      <xdr:col>26</xdr:col>
      <xdr:colOff>101600</xdr:colOff>
      <xdr:row>36</xdr:row>
      <xdr:rowOff>733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328410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256566</xdr:rowOff>
    </xdr:from>
    <xdr:to>
      <xdr:col>22</xdr:col>
      <xdr:colOff>165100</xdr:colOff>
      <xdr:row>36</xdr:row>
      <xdr:rowOff>15266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6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225835</xdr:rowOff>
    </xdr:from>
    <xdr:to>
      <xdr:col>19</xdr:col>
      <xdr:colOff>38100</xdr:colOff>
      <xdr:row>35</xdr:row>
      <xdr:rowOff>327435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312212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240106</xdr:rowOff>
    </xdr:from>
    <xdr:to>
      <xdr:col>15</xdr:col>
      <xdr:colOff>101600</xdr:colOff>
      <xdr:row>35</xdr:row>
      <xdr:rowOff>341706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326483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34316</xdr:rowOff>
    </xdr:from>
    <xdr:to>
      <xdr:col>24</xdr:col>
      <xdr:colOff>63500</xdr:colOff>
      <xdr:row>38</xdr:row>
      <xdr:rowOff>61219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549416"/>
          <a:ext cx="8382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61219</xdr:rowOff>
    </xdr:from>
    <xdr:to>
      <xdr:col>19</xdr:col>
      <xdr:colOff>177800</xdr:colOff>
      <xdr:row>38</xdr:row>
      <xdr:rowOff>123269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576319"/>
          <a:ext cx="889000" cy="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111411</xdr:rowOff>
    </xdr:from>
    <xdr:to>
      <xdr:col>15</xdr:col>
      <xdr:colOff>50800</xdr:colOff>
      <xdr:row>38</xdr:row>
      <xdr:rowOff>123269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626511"/>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91394</xdr:rowOff>
    </xdr:from>
    <xdr:to>
      <xdr:col>10</xdr:col>
      <xdr:colOff>114300</xdr:colOff>
      <xdr:row>38</xdr:row>
      <xdr:rowOff>111411</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606494"/>
          <a:ext cx="8890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154965</xdr:rowOff>
    </xdr:from>
    <xdr:to>
      <xdr:col>24</xdr:col>
      <xdr:colOff>114300</xdr:colOff>
      <xdr:row>38</xdr:row>
      <xdr:rowOff>85116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69892</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4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10419</xdr:rowOff>
    </xdr:from>
    <xdr:to>
      <xdr:col>20</xdr:col>
      <xdr:colOff>38100</xdr:colOff>
      <xdr:row>38</xdr:row>
      <xdr:rowOff>112019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103146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72469</xdr:rowOff>
    </xdr:from>
    <xdr:to>
      <xdr:col>15</xdr:col>
      <xdr:colOff>101600</xdr:colOff>
      <xdr:row>39</xdr:row>
      <xdr:rowOff>2619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165196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8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60611</xdr:rowOff>
    </xdr:from>
    <xdr:to>
      <xdr:col>10</xdr:col>
      <xdr:colOff>165100</xdr:colOff>
      <xdr:row>38</xdr:row>
      <xdr:rowOff>162211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153338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40594</xdr:rowOff>
    </xdr:from>
    <xdr:to>
      <xdr:col>6</xdr:col>
      <xdr:colOff>38100</xdr:colOff>
      <xdr:row>38</xdr:row>
      <xdr:rowOff>142194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133321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152784</xdr:rowOff>
    </xdr:from>
    <xdr:to>
      <xdr:col>24</xdr:col>
      <xdr:colOff>63500</xdr:colOff>
      <xdr:row>56</xdr:row>
      <xdr:rowOff>161646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753984"/>
          <a:ext cx="8382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113606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152784</xdr:rowOff>
    </xdr:from>
    <xdr:to>
      <xdr:col>19</xdr:col>
      <xdr:colOff>177800</xdr:colOff>
      <xdr:row>57</xdr:row>
      <xdr:rowOff>102090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753984"/>
          <a:ext cx="889000" cy="1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102090</xdr:rowOff>
    </xdr:from>
    <xdr:to>
      <xdr:col>15</xdr:col>
      <xdr:colOff>50800</xdr:colOff>
      <xdr:row>57</xdr:row>
      <xdr:rowOff>129271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874740"/>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129271</xdr:rowOff>
    </xdr:from>
    <xdr:to>
      <xdr:col>10</xdr:col>
      <xdr:colOff>114300</xdr:colOff>
      <xdr:row>57</xdr:row>
      <xdr:rowOff>163866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01921"/>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110846</xdr:rowOff>
    </xdr:from>
    <xdr:to>
      <xdr:col>24</xdr:col>
      <xdr:colOff>114300</xdr:colOff>
      <xdr:row>57</xdr:row>
      <xdr:rowOff>40996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89273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101984</xdr:rowOff>
    </xdr:from>
    <xdr:to>
      <xdr:col>20</xdr:col>
      <xdr:colOff>38100</xdr:colOff>
      <xdr:row>57</xdr:row>
      <xdr:rowOff>32134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9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51290</xdr:rowOff>
    </xdr:from>
    <xdr:to>
      <xdr:col>15</xdr:col>
      <xdr:colOff>101600</xdr:colOff>
      <xdr:row>57</xdr:row>
      <xdr:rowOff>152890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78471</xdr:rowOff>
    </xdr:from>
    <xdr:to>
      <xdr:col>10</xdr:col>
      <xdr:colOff>165100</xdr:colOff>
      <xdr:row>58</xdr:row>
      <xdr:rowOff>8621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171198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113066</xdr:rowOff>
    </xdr:from>
    <xdr:to>
      <xdr:col>6</xdr:col>
      <xdr:colOff>38100</xdr:colOff>
      <xdr:row>58</xdr:row>
      <xdr:rowOff>43216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34343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83693</xdr:rowOff>
    </xdr:from>
    <xdr:to>
      <xdr:col>24</xdr:col>
      <xdr:colOff>63500</xdr:colOff>
      <xdr:row>78</xdr:row>
      <xdr:rowOff>110691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6793"/>
          <a:ext cx="8382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105479</xdr:rowOff>
    </xdr:from>
    <xdr:to>
      <xdr:col>19</xdr:col>
      <xdr:colOff>177800</xdr:colOff>
      <xdr:row>78</xdr:row>
      <xdr:rowOff>110691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7857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105479</xdr:rowOff>
    </xdr:from>
    <xdr:to>
      <xdr:col>15</xdr:col>
      <xdr:colOff>50800</xdr:colOff>
      <xdr:row>78</xdr:row>
      <xdr:rowOff>126487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78579"/>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126487</xdr:rowOff>
    </xdr:from>
    <xdr:to>
      <xdr:col>10</xdr:col>
      <xdr:colOff>114300</xdr:colOff>
      <xdr:row>78</xdr:row>
      <xdr:rowOff>130876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9587"/>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32893</xdr:rowOff>
    </xdr:from>
    <xdr:to>
      <xdr:col>24</xdr:col>
      <xdr:colOff>114300</xdr:colOff>
      <xdr:row>78</xdr:row>
      <xdr:rowOff>134493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119270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59891</xdr:rowOff>
    </xdr:from>
    <xdr:to>
      <xdr:col>20</xdr:col>
      <xdr:colOff>38100</xdr:colOff>
      <xdr:row>78</xdr:row>
      <xdr:rowOff>161491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152618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2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54679</xdr:rowOff>
    </xdr:from>
    <xdr:to>
      <xdr:col>15</xdr:col>
      <xdr:colOff>101600</xdr:colOff>
      <xdr:row>78</xdr:row>
      <xdr:rowOff>156279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147406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2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75687</xdr:rowOff>
    </xdr:from>
    <xdr:to>
      <xdr:col>10</xdr:col>
      <xdr:colOff>165100</xdr:colOff>
      <xdr:row>79</xdr:row>
      <xdr:rowOff>5837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168414</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80076</xdr:rowOff>
    </xdr:from>
    <xdr:to>
      <xdr:col>6</xdr:col>
      <xdr:colOff>38100</xdr:colOff>
      <xdr:row>79</xdr:row>
      <xdr:rowOff>10226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1353</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545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116709</xdr:rowOff>
    </xdr:from>
    <xdr:to>
      <xdr:col>24</xdr:col>
      <xdr:colOff>63500</xdr:colOff>
      <xdr:row>97</xdr:row>
      <xdr:rowOff>8832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04459"/>
          <a:ext cx="838200" cy="2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8832</xdr:rowOff>
    </xdr:from>
    <xdr:to>
      <xdr:col>19</xdr:col>
      <xdr:colOff>177800</xdr:colOff>
      <xdr:row>97</xdr:row>
      <xdr:rowOff>39039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39482"/>
          <a:ext cx="889000" cy="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39039</xdr:rowOff>
    </xdr:from>
    <xdr:to>
      <xdr:col>15</xdr:col>
      <xdr:colOff>50800</xdr:colOff>
      <xdr:row>97</xdr:row>
      <xdr:rowOff>62705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69689"/>
          <a:ext cx="889000" cy="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59124</xdr:rowOff>
    </xdr:from>
    <xdr:to>
      <xdr:col>10</xdr:col>
      <xdr:colOff>114300</xdr:colOff>
      <xdr:row>97</xdr:row>
      <xdr:rowOff>62705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689774"/>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65909</xdr:rowOff>
    </xdr:from>
    <xdr:to>
      <xdr:col>24</xdr:col>
      <xdr:colOff>114300</xdr:colOff>
      <xdr:row>95</xdr:row>
      <xdr:rowOff>167509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44336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129482</xdr:rowOff>
    </xdr:from>
    <xdr:to>
      <xdr:col>20</xdr:col>
      <xdr:colOff>38100</xdr:colOff>
      <xdr:row>97</xdr:row>
      <xdr:rowOff>59632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50759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68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159689</xdr:rowOff>
    </xdr:from>
    <xdr:to>
      <xdr:col>15</xdr:col>
      <xdr:colOff>101600</xdr:colOff>
      <xdr:row>97</xdr:row>
      <xdr:rowOff>89839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80966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7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11905</xdr:rowOff>
    </xdr:from>
    <xdr:to>
      <xdr:col>10</xdr:col>
      <xdr:colOff>165100</xdr:colOff>
      <xdr:row>97</xdr:row>
      <xdr:rowOff>113505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104632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8324</xdr:rowOff>
    </xdr:from>
    <xdr:to>
      <xdr:col>6</xdr:col>
      <xdr:colOff>38100</xdr:colOff>
      <xdr:row>97</xdr:row>
      <xdr:rowOff>109924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101051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73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128805</xdr:rowOff>
    </xdr:from>
    <xdr:to>
      <xdr:col>55</xdr:col>
      <xdr:colOff>0</xdr:colOff>
      <xdr:row>37</xdr:row>
      <xdr:rowOff>90693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58105"/>
          <a:ext cx="838200" cy="4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128805</xdr:rowOff>
    </xdr:from>
    <xdr:to>
      <xdr:col>50</xdr:col>
      <xdr:colOff>114300</xdr:colOff>
      <xdr:row>37</xdr:row>
      <xdr:rowOff>92732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58105"/>
          <a:ext cx="889000" cy="4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92732</xdr:rowOff>
    </xdr:from>
    <xdr:to>
      <xdr:col>45</xdr:col>
      <xdr:colOff>177800</xdr:colOff>
      <xdr:row>37</xdr:row>
      <xdr:rowOff>137570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36382"/>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137570</xdr:rowOff>
    </xdr:from>
    <xdr:to>
      <xdr:col>41</xdr:col>
      <xdr:colOff>50800</xdr:colOff>
      <xdr:row>37</xdr:row>
      <xdr:rowOff>141145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1220"/>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39893</xdr:rowOff>
    </xdr:from>
    <xdr:to>
      <xdr:col>55</xdr:col>
      <xdr:colOff>50800</xdr:colOff>
      <xdr:row>37</xdr:row>
      <xdr:rowOff>141493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126270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78005</xdr:rowOff>
    </xdr:from>
    <xdr:to>
      <xdr:col>50</xdr:col>
      <xdr:colOff>165100</xdr:colOff>
      <xdr:row>35</xdr:row>
      <xdr:rowOff>8155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170732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00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41932</xdr:rowOff>
    </xdr:from>
    <xdr:to>
      <xdr:col>46</xdr:col>
      <xdr:colOff>38100</xdr:colOff>
      <xdr:row>37</xdr:row>
      <xdr:rowOff>143532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134659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86770</xdr:rowOff>
    </xdr:from>
    <xdr:to>
      <xdr:col>41</xdr:col>
      <xdr:colOff>101600</xdr:colOff>
      <xdr:row>38</xdr:row>
      <xdr:rowOff>16920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8046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90345</xdr:rowOff>
    </xdr:from>
    <xdr:to>
      <xdr:col>36</xdr:col>
      <xdr:colOff>165100</xdr:colOff>
      <xdr:row>38</xdr:row>
      <xdr:rowOff>20495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11622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38118</xdr:rowOff>
    </xdr:from>
    <xdr:to>
      <xdr:col>55</xdr:col>
      <xdr:colOff>0</xdr:colOff>
      <xdr:row>58</xdr:row>
      <xdr:rowOff>76409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82218"/>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149336</xdr:rowOff>
    </xdr:from>
    <xdr:to>
      <xdr:col>50</xdr:col>
      <xdr:colOff>114300</xdr:colOff>
      <xdr:row>58</xdr:row>
      <xdr:rowOff>38118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79086"/>
          <a:ext cx="889000" cy="40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149336</xdr:rowOff>
    </xdr:from>
    <xdr:to>
      <xdr:col>45</xdr:col>
      <xdr:colOff>177800</xdr:colOff>
      <xdr:row>58</xdr:row>
      <xdr:rowOff>69417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79086"/>
          <a:ext cx="889000" cy="4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69417</xdr:rowOff>
    </xdr:from>
    <xdr:to>
      <xdr:col>41</xdr:col>
      <xdr:colOff>50800</xdr:colOff>
      <xdr:row>58</xdr:row>
      <xdr:rowOff>152257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13517"/>
          <a:ext cx="8890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25609</xdr:rowOff>
    </xdr:from>
    <xdr:to>
      <xdr:col>55</xdr:col>
      <xdr:colOff>50800</xdr:colOff>
      <xdr:row>58</xdr:row>
      <xdr:rowOff>127209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111986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158768</xdr:rowOff>
    </xdr:from>
    <xdr:to>
      <xdr:col>50</xdr:col>
      <xdr:colOff>165100</xdr:colOff>
      <xdr:row>58</xdr:row>
      <xdr:rowOff>88918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3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80045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2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98536</xdr:rowOff>
    </xdr:from>
    <xdr:to>
      <xdr:col>46</xdr:col>
      <xdr:colOff>38100</xdr:colOff>
      <xdr:row>56</xdr:row>
      <xdr:rowOff>28686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45213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30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18617</xdr:rowOff>
    </xdr:from>
    <xdr:to>
      <xdr:col>41</xdr:col>
      <xdr:colOff>101600</xdr:colOff>
      <xdr:row>58</xdr:row>
      <xdr:rowOff>120217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111344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5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101457</xdr:rowOff>
    </xdr:from>
    <xdr:to>
      <xdr:col>36</xdr:col>
      <xdr:colOff>165100</xdr:colOff>
      <xdr:row>59</xdr:row>
      <xdr:rowOff>31607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22734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16704</xdr:rowOff>
    </xdr:from>
    <xdr:to>
      <xdr:col>55</xdr:col>
      <xdr:colOff>0</xdr:colOff>
      <xdr:row>78</xdr:row>
      <xdr:rowOff>91222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89804"/>
          <a:ext cx="838200" cy="7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15954</xdr:rowOff>
    </xdr:from>
    <xdr:to>
      <xdr:col>50</xdr:col>
      <xdr:colOff>114300</xdr:colOff>
      <xdr:row>78</xdr:row>
      <xdr:rowOff>16704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874704"/>
          <a:ext cx="889000" cy="5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15954</xdr:rowOff>
    </xdr:from>
    <xdr:to>
      <xdr:col>45</xdr:col>
      <xdr:colOff>177800</xdr:colOff>
      <xdr:row>78</xdr:row>
      <xdr:rowOff>19886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874704"/>
          <a:ext cx="889000" cy="5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19886</xdr:rowOff>
    </xdr:from>
    <xdr:to>
      <xdr:col>41</xdr:col>
      <xdr:colOff>50800</xdr:colOff>
      <xdr:row>78</xdr:row>
      <xdr:rowOff>136161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92986"/>
          <a:ext cx="889000" cy="1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40422</xdr:rowOff>
    </xdr:from>
    <xdr:to>
      <xdr:col>55</xdr:col>
      <xdr:colOff>50800</xdr:colOff>
      <xdr:row>78</xdr:row>
      <xdr:rowOff>142022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137354</xdr:rowOff>
    </xdr:from>
    <xdr:to>
      <xdr:col>50</xdr:col>
      <xdr:colOff>165100</xdr:colOff>
      <xdr:row>78</xdr:row>
      <xdr:rowOff>67504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58631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4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136604</xdr:rowOff>
    </xdr:from>
    <xdr:to>
      <xdr:col>46</xdr:col>
      <xdr:colOff>38100</xdr:colOff>
      <xdr:row>75</xdr:row>
      <xdr:rowOff>66754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8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83281</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50795" y="1259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140536</xdr:rowOff>
    </xdr:from>
    <xdr:to>
      <xdr:col>41</xdr:col>
      <xdr:colOff>101600</xdr:colOff>
      <xdr:row>78</xdr:row>
      <xdr:rowOff>70686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85361</xdr:rowOff>
    </xdr:from>
    <xdr:to>
      <xdr:col>36</xdr:col>
      <xdr:colOff>165100</xdr:colOff>
      <xdr:row>79</xdr:row>
      <xdr:rowOff>15511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6638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55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58652</xdr:rowOff>
    </xdr:from>
    <xdr:to>
      <xdr:col>55</xdr:col>
      <xdr:colOff>0</xdr:colOff>
      <xdr:row>98</xdr:row>
      <xdr:rowOff>74947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60752"/>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74947</xdr:rowOff>
    </xdr:from>
    <xdr:to>
      <xdr:col>50</xdr:col>
      <xdr:colOff>114300</xdr:colOff>
      <xdr:row>98</xdr:row>
      <xdr:rowOff>91649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77047"/>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91649</xdr:rowOff>
    </xdr:from>
    <xdr:to>
      <xdr:col>45</xdr:col>
      <xdr:colOff>177800</xdr:colOff>
      <xdr:row>98</xdr:row>
      <xdr:rowOff>105753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93749"/>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67134</xdr:rowOff>
    </xdr:from>
    <xdr:to>
      <xdr:col>41</xdr:col>
      <xdr:colOff>50800</xdr:colOff>
      <xdr:row>98</xdr:row>
      <xdr:rowOff>105753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69234"/>
          <a:ext cx="889000" cy="3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7852</xdr:rowOff>
    </xdr:from>
    <xdr:to>
      <xdr:col>55</xdr:col>
      <xdr:colOff>50800</xdr:colOff>
      <xdr:row>98</xdr:row>
      <xdr:rowOff>109452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94229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24147</xdr:rowOff>
    </xdr:from>
    <xdr:to>
      <xdr:col>50</xdr:col>
      <xdr:colOff>165100</xdr:colOff>
      <xdr:row>98</xdr:row>
      <xdr:rowOff>125747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116874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40849</xdr:rowOff>
    </xdr:from>
    <xdr:to>
      <xdr:col>46</xdr:col>
      <xdr:colOff>38100</xdr:colOff>
      <xdr:row>98</xdr:row>
      <xdr:rowOff>142449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133576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54953</xdr:rowOff>
    </xdr:from>
    <xdr:to>
      <xdr:col>41</xdr:col>
      <xdr:colOff>101600</xdr:colOff>
      <xdr:row>98</xdr:row>
      <xdr:rowOff>156553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147680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16334</xdr:rowOff>
    </xdr:from>
    <xdr:to>
      <xdr:col>36</xdr:col>
      <xdr:colOff>165100</xdr:colOff>
      <xdr:row>98</xdr:row>
      <xdr:rowOff>117934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109061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41890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844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41890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844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162540</xdr:rowOff>
    </xdr:from>
    <xdr:to>
      <xdr:col>76</xdr:col>
      <xdr:colOff>165100</xdr:colOff>
      <xdr:row>39</xdr:row>
      <xdr:rowOff>92690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83817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22515</xdr:rowOff>
    </xdr:from>
    <xdr:to>
      <xdr:col>85</xdr:col>
      <xdr:colOff>127000</xdr:colOff>
      <xdr:row>78</xdr:row>
      <xdr:rowOff>24961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95615"/>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24961</xdr:rowOff>
    </xdr:from>
    <xdr:to>
      <xdr:col>81</xdr:col>
      <xdr:colOff>50800</xdr:colOff>
      <xdr:row>78</xdr:row>
      <xdr:rowOff>25419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9806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24527</xdr:rowOff>
    </xdr:from>
    <xdr:to>
      <xdr:col>76</xdr:col>
      <xdr:colOff>114300</xdr:colOff>
      <xdr:row>78</xdr:row>
      <xdr:rowOff>25419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97627"/>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24527</xdr:rowOff>
    </xdr:from>
    <xdr:to>
      <xdr:col>71</xdr:col>
      <xdr:colOff>177800</xdr:colOff>
      <xdr:row>78</xdr:row>
      <xdr:rowOff>25895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976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143165</xdr:rowOff>
    </xdr:from>
    <xdr:to>
      <xdr:col>85</xdr:col>
      <xdr:colOff>177800</xdr:colOff>
      <xdr:row>78</xdr:row>
      <xdr:rowOff>73315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58092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145611</xdr:rowOff>
    </xdr:from>
    <xdr:to>
      <xdr:col>81</xdr:col>
      <xdr:colOff>101600</xdr:colOff>
      <xdr:row>78</xdr:row>
      <xdr:rowOff>75761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66888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3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146069</xdr:rowOff>
    </xdr:from>
    <xdr:to>
      <xdr:col>76</xdr:col>
      <xdr:colOff>165100</xdr:colOff>
      <xdr:row>78</xdr:row>
      <xdr:rowOff>76219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67346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145177</xdr:rowOff>
    </xdr:from>
    <xdr:to>
      <xdr:col>72</xdr:col>
      <xdr:colOff>38100</xdr:colOff>
      <xdr:row>78</xdr:row>
      <xdr:rowOff>75327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4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66454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146545</xdr:rowOff>
    </xdr:from>
    <xdr:to>
      <xdr:col>67</xdr:col>
      <xdr:colOff>101600</xdr:colOff>
      <xdr:row>78</xdr:row>
      <xdr:rowOff>76695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67822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171238</xdr:rowOff>
    </xdr:from>
    <xdr:to>
      <xdr:col>85</xdr:col>
      <xdr:colOff>127000</xdr:colOff>
      <xdr:row>98</xdr:row>
      <xdr:rowOff>59717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58988"/>
          <a:ext cx="838200" cy="40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57395</xdr:rowOff>
    </xdr:from>
    <xdr:to>
      <xdr:col>81</xdr:col>
      <xdr:colOff>50800</xdr:colOff>
      <xdr:row>98</xdr:row>
      <xdr:rowOff>59717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59495"/>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148808</xdr:rowOff>
    </xdr:from>
    <xdr:to>
      <xdr:col>76</xdr:col>
      <xdr:colOff>114300</xdr:colOff>
      <xdr:row>98</xdr:row>
      <xdr:rowOff>57395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79458"/>
          <a:ext cx="889000" cy="8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33054</xdr:rowOff>
    </xdr:from>
    <xdr:to>
      <xdr:col>71</xdr:col>
      <xdr:colOff>177800</xdr:colOff>
      <xdr:row>97</xdr:row>
      <xdr:rowOff>148808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63704"/>
          <a:ext cx="889000" cy="1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130869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76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120438</xdr:rowOff>
    </xdr:from>
    <xdr:to>
      <xdr:col>85</xdr:col>
      <xdr:colOff>177800</xdr:colOff>
      <xdr:row>96</xdr:row>
      <xdr:rowOff>50588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143315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8917</xdr:rowOff>
    </xdr:from>
    <xdr:to>
      <xdr:col>81</xdr:col>
      <xdr:colOff>101600</xdr:colOff>
      <xdr:row>98</xdr:row>
      <xdr:rowOff>110517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101644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0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6595</xdr:rowOff>
    </xdr:from>
    <xdr:to>
      <xdr:col>76</xdr:col>
      <xdr:colOff>165100</xdr:colOff>
      <xdr:row>98</xdr:row>
      <xdr:rowOff>108195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99322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98008</xdr:rowOff>
    </xdr:from>
    <xdr:to>
      <xdr:col>72</xdr:col>
      <xdr:colOff>38100</xdr:colOff>
      <xdr:row>98</xdr:row>
      <xdr:rowOff>28158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19285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153704</xdr:rowOff>
    </xdr:from>
    <xdr:to>
      <xdr:col>67</xdr:col>
      <xdr:colOff>101600</xdr:colOff>
      <xdr:row>97</xdr:row>
      <xdr:rowOff>83854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100381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22017</xdr:rowOff>
    </xdr:from>
    <xdr:to>
      <xdr:col>116</xdr:col>
      <xdr:colOff>63500</xdr:colOff>
      <xdr:row>36</xdr:row>
      <xdr:rowOff>121595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022767"/>
          <a:ext cx="838200" cy="27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65224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08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79898</xdr:rowOff>
    </xdr:from>
    <xdr:to>
      <xdr:col>111</xdr:col>
      <xdr:colOff>177800</xdr:colOff>
      <xdr:row>36</xdr:row>
      <xdr:rowOff>121595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252098"/>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20418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79898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252098"/>
          <a:ext cx="889000" cy="40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142667</xdr:rowOff>
    </xdr:from>
    <xdr:to>
      <xdr:col>116</xdr:col>
      <xdr:colOff>114300</xdr:colOff>
      <xdr:row>35</xdr:row>
      <xdr:rowOff>72817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165544</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82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70795</xdr:rowOff>
    </xdr:from>
    <xdr:to>
      <xdr:col>112</xdr:col>
      <xdr:colOff>38100</xdr:colOff>
      <xdr:row>37</xdr:row>
      <xdr:rowOff>945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2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17472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01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29098</xdr:rowOff>
    </xdr:from>
    <xdr:to>
      <xdr:col>107</xdr:col>
      <xdr:colOff>101600</xdr:colOff>
      <xdr:row>36</xdr:row>
      <xdr:rowOff>130698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147225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7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94938</xdr:rowOff>
    </xdr:from>
    <xdr:to>
      <xdr:col>116</xdr:col>
      <xdr:colOff>63500</xdr:colOff>
      <xdr:row>59</xdr:row>
      <xdr:rowOff>94971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10488"/>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94883</xdr:rowOff>
    </xdr:from>
    <xdr:to>
      <xdr:col>111</xdr:col>
      <xdr:colOff>177800</xdr:colOff>
      <xdr:row>59</xdr:row>
      <xdr:rowOff>94938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043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94829</xdr:rowOff>
    </xdr:from>
    <xdr:to>
      <xdr:col>107</xdr:col>
      <xdr:colOff>50800</xdr:colOff>
      <xdr:row>59</xdr:row>
      <xdr:rowOff>94883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0379"/>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94764</xdr:rowOff>
    </xdr:from>
    <xdr:to>
      <xdr:col>102</xdr:col>
      <xdr:colOff>114300</xdr:colOff>
      <xdr:row>59</xdr:row>
      <xdr:rowOff>94829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031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44171</xdr:rowOff>
    </xdr:from>
    <xdr:to>
      <xdr:col>116</xdr:col>
      <xdr:colOff>114300</xdr:colOff>
      <xdr:row>59</xdr:row>
      <xdr:rowOff>145771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44138</xdr:rowOff>
    </xdr:from>
    <xdr:to>
      <xdr:col>112</xdr:col>
      <xdr:colOff>38100</xdr:colOff>
      <xdr:row>59</xdr:row>
      <xdr:rowOff>145738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136865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5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44083</xdr:rowOff>
    </xdr:from>
    <xdr:to>
      <xdr:col>107</xdr:col>
      <xdr:colOff>101600</xdr:colOff>
      <xdr:row>59</xdr:row>
      <xdr:rowOff>145683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136810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52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44029</xdr:rowOff>
    </xdr:from>
    <xdr:to>
      <xdr:col>102</xdr:col>
      <xdr:colOff>165100</xdr:colOff>
      <xdr:row>59</xdr:row>
      <xdr:rowOff>145629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136756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5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43964</xdr:rowOff>
    </xdr:from>
    <xdr:to>
      <xdr:col>98</xdr:col>
      <xdr:colOff>38100</xdr:colOff>
      <xdr:row>59</xdr:row>
      <xdr:rowOff>145564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136691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52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20028</xdr:rowOff>
    </xdr:from>
    <xdr:to>
      <xdr:col>116</xdr:col>
      <xdr:colOff>63500</xdr:colOff>
      <xdr:row>79</xdr:row>
      <xdr:rowOff>20028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5645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20028</xdr:rowOff>
    </xdr:from>
    <xdr:to>
      <xdr:col>111</xdr:col>
      <xdr:colOff>177800</xdr:colOff>
      <xdr:row>79</xdr:row>
      <xdr:rowOff>35851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564578"/>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36961</xdr:rowOff>
    </xdr:from>
    <xdr:to>
      <xdr:col>107</xdr:col>
      <xdr:colOff>50800</xdr:colOff>
      <xdr:row>79</xdr:row>
      <xdr:rowOff>35851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410061"/>
          <a:ext cx="889000" cy="1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17611</xdr:rowOff>
    </xdr:from>
    <xdr:to>
      <xdr:col>102</xdr:col>
      <xdr:colOff>114300</xdr:colOff>
      <xdr:row>78</xdr:row>
      <xdr:rowOff>36961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90711"/>
          <a:ext cx="889000" cy="1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140678</xdr:rowOff>
    </xdr:from>
    <xdr:to>
      <xdr:col>116</xdr:col>
      <xdr:colOff>114300</xdr:colOff>
      <xdr:row>79</xdr:row>
      <xdr:rowOff>70828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55605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42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140678</xdr:rowOff>
    </xdr:from>
    <xdr:to>
      <xdr:col>112</xdr:col>
      <xdr:colOff>38100</xdr:colOff>
      <xdr:row>79</xdr:row>
      <xdr:rowOff>70828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61955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6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156501</xdr:rowOff>
    </xdr:from>
    <xdr:to>
      <xdr:col>107</xdr:col>
      <xdr:colOff>101600</xdr:colOff>
      <xdr:row>79</xdr:row>
      <xdr:rowOff>86651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5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77778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6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157611</xdr:rowOff>
    </xdr:from>
    <xdr:to>
      <xdr:col>102</xdr:col>
      <xdr:colOff>165100</xdr:colOff>
      <xdr:row>78</xdr:row>
      <xdr:rowOff>87761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78888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45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138261</xdr:rowOff>
    </xdr:from>
    <xdr:to>
      <xdr:col>98</xdr:col>
      <xdr:colOff>38100</xdr:colOff>
      <xdr:row>78</xdr:row>
      <xdr:rowOff>68411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59538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4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一人当たりのコストが類似団体平均を下回っている。一概には言えないが、事業費の圧縮や選択と集中による事業の実施による効果と思われる。投資及び出資金は、令和元年度に法適化した下水道事業に対する繰出金の内訳の変動により補助費等の増減と連動して増減する。扶助費については類似団体平均とほぼ同水準となっているが、子育て世帯の流入に伴う低年齢児の保育需要によるものと考えられる。扶助費は、高齢化の影響により今後増加傾向が続くことが見込まれるため、適切な食事習慣や日常的な運動習慣の確立など健康寿命の延伸の取組を引き続き実施し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18,386
18,231
6.55
8,330,816
7,722,735
529,920
4,400,982
7,137,254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107239</xdr:rowOff>
    </xdr:from>
    <xdr:to>
      <xdr:col>24</xdr:col>
      <xdr:colOff>62865</xdr:colOff>
      <xdr:row>39</xdr:row>
      <xdr:rowOff>21742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936539"/>
          <a:ext cx="1270" cy="77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25569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21742</xdr:rowOff>
    </xdr:from>
    <xdr:to>
      <xdr:col>24</xdr:col>
      <xdr:colOff>152400</xdr:colOff>
      <xdr:row>39</xdr:row>
      <xdr:rowOff>21742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53916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7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34</xdr:row>
      <xdr:rowOff>107239</xdr:rowOff>
    </xdr:from>
    <xdr:to>
      <xdr:col>24</xdr:col>
      <xdr:colOff>152400</xdr:colOff>
      <xdr:row>34</xdr:row>
      <xdr:rowOff>107239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93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39116</xdr:rowOff>
    </xdr:from>
    <xdr:to>
      <xdr:col>24</xdr:col>
      <xdr:colOff>63500</xdr:colOff>
      <xdr:row>37</xdr:row>
      <xdr:rowOff>55575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8276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104690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5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81813</xdr:rowOff>
    </xdr:from>
    <xdr:to>
      <xdr:col>24</xdr:col>
      <xdr:colOff>114300</xdr:colOff>
      <xdr:row>37</xdr:row>
      <xdr:rowOff>11963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27229</xdr:rowOff>
    </xdr:from>
    <xdr:to>
      <xdr:col>19</xdr:col>
      <xdr:colOff>177800</xdr:colOff>
      <xdr:row>37</xdr:row>
      <xdr:rowOff>55575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13629"/>
          <a:ext cx="889000" cy="8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50724</xdr:rowOff>
    </xdr:from>
    <xdr:to>
      <xdr:col>20</xdr:col>
      <xdr:colOff>38100</xdr:colOff>
      <xdr:row>36</xdr:row>
      <xdr:rowOff>152324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168851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27229</xdr:rowOff>
    </xdr:from>
    <xdr:to>
      <xdr:col>15</xdr:col>
      <xdr:colOff>50800</xdr:colOff>
      <xdr:row>37</xdr:row>
      <xdr:rowOff>60833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13629"/>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40716</xdr:rowOff>
    </xdr:from>
    <xdr:to>
      <xdr:col>10</xdr:col>
      <xdr:colOff>114300</xdr:colOff>
      <xdr:row>37</xdr:row>
      <xdr:rowOff>60833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8436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161078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148277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159766</xdr:rowOff>
    </xdr:from>
    <xdr:to>
      <xdr:col>24</xdr:col>
      <xdr:colOff>114300</xdr:colOff>
      <xdr:row>37</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138193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4775</xdr:rowOff>
    </xdr:from>
    <xdr:to>
      <xdr:col>20</xdr:col>
      <xdr:colOff>38100</xdr:colOff>
      <xdr:row>37</xdr:row>
      <xdr:rowOff>106375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97502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147879</xdr:rowOff>
    </xdr:from>
    <xdr:to>
      <xdr:col>15</xdr:col>
      <xdr:colOff>101600</xdr:colOff>
      <xdr:row>32</xdr:row>
      <xdr:rowOff>78029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94556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10033</xdr:rowOff>
    </xdr:from>
    <xdr:to>
      <xdr:col>10</xdr:col>
      <xdr:colOff>165100</xdr:colOff>
      <xdr:row>37</xdr:row>
      <xdr:rowOff>111633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102760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161366</xdr:rowOff>
    </xdr:from>
    <xdr:to>
      <xdr:col>6</xdr:col>
      <xdr:colOff>38100</xdr:colOff>
      <xdr:row>37</xdr:row>
      <xdr:rowOff>91516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82643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165509</xdr:rowOff>
    </xdr:from>
    <xdr:to>
      <xdr:col>24</xdr:col>
      <xdr:colOff>63500</xdr:colOff>
      <xdr:row>55</xdr:row>
      <xdr:rowOff>160351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52359"/>
          <a:ext cx="838200" cy="3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165509</xdr:rowOff>
    </xdr:from>
    <xdr:to>
      <xdr:col>19</xdr:col>
      <xdr:colOff>177800</xdr:colOff>
      <xdr:row>53</xdr:row>
      <xdr:rowOff>170845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52359"/>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170845</xdr:rowOff>
    </xdr:from>
    <xdr:to>
      <xdr:col>15</xdr:col>
      <xdr:colOff>50800</xdr:colOff>
      <xdr:row>56</xdr:row>
      <xdr:rowOff>88311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257695"/>
          <a:ext cx="889000" cy="43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88311</xdr:rowOff>
    </xdr:from>
    <xdr:to>
      <xdr:col>10</xdr:col>
      <xdr:colOff>114300</xdr:colOff>
      <xdr:row>56</xdr:row>
      <xdr:rowOff>152616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689511"/>
          <a:ext cx="889000" cy="6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109551</xdr:rowOff>
    </xdr:from>
    <xdr:to>
      <xdr:col>24</xdr:col>
      <xdr:colOff>114300</xdr:colOff>
      <xdr:row>56</xdr:row>
      <xdr:rowOff>39701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87978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114709</xdr:rowOff>
    </xdr:from>
    <xdr:to>
      <xdr:col>20</xdr:col>
      <xdr:colOff>38100</xdr:colOff>
      <xdr:row>54</xdr:row>
      <xdr:rowOff>44859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35986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120045</xdr:rowOff>
    </xdr:from>
    <xdr:to>
      <xdr:col>15</xdr:col>
      <xdr:colOff>101600</xdr:colOff>
      <xdr:row>54</xdr:row>
      <xdr:rowOff>50195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2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66722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9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37511</xdr:rowOff>
    </xdr:from>
    <xdr:to>
      <xdr:col>10</xdr:col>
      <xdr:colOff>165100</xdr:colOff>
      <xdr:row>56</xdr:row>
      <xdr:rowOff>139111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130238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7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101816</xdr:rowOff>
    </xdr:from>
    <xdr:to>
      <xdr:col>6</xdr:col>
      <xdr:colOff>38100</xdr:colOff>
      <xdr:row>57</xdr:row>
      <xdr:rowOff>31966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23093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7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xdr:rowOff>
    </xdr:from>
    <xdr:to>
      <xdr:col>24</xdr:col>
      <xdr:colOff>62865</xdr:colOff>
      <xdr:row>77</xdr:row>
      <xdr:rowOff>144208</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14263"/>
          <a:ext cx="127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148035</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144208</xdr:rowOff>
    </xdr:from>
    <xdr:to>
      <xdr:col>24</xdr:col>
      <xdr:colOff>152400</xdr:colOff>
      <xdr:row>77</xdr:row>
      <xdr:rowOff>144208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4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130890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7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12763</xdr:rowOff>
    </xdr:from>
    <xdr:to>
      <xdr:col>24</xdr:col>
      <xdr:colOff>152400</xdr:colOff>
      <xdr:row>70</xdr:row>
      <xdr:rowOff>12763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90542</xdr:rowOff>
    </xdr:from>
    <xdr:to>
      <xdr:col>24</xdr:col>
      <xdr:colOff>63500</xdr:colOff>
      <xdr:row>78</xdr:row>
      <xdr:rowOff>10697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20742"/>
          <a:ext cx="838200" cy="2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90143</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0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67266</xdr:rowOff>
    </xdr:from>
    <xdr:to>
      <xdr:col>24</xdr:col>
      <xdr:colOff>114300</xdr:colOff>
      <xdr:row>74</xdr:row>
      <xdr:rowOff>168866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7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10697</xdr:rowOff>
    </xdr:from>
    <xdr:to>
      <xdr:col>19</xdr:col>
      <xdr:colOff>177800</xdr:colOff>
      <xdr:row>78</xdr:row>
      <xdr:rowOff>102730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383797"/>
          <a:ext cx="889000" cy="9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112547</xdr:rowOff>
    </xdr:from>
    <xdr:to>
      <xdr:col>20</xdr:col>
      <xdr:colOff>38100</xdr:colOff>
      <xdr:row>76</xdr:row>
      <xdr:rowOff>42697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59224</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102730</xdr:rowOff>
    </xdr:from>
    <xdr:to>
      <xdr:col>15</xdr:col>
      <xdr:colOff>50800</xdr:colOff>
      <xdr:row>78</xdr:row>
      <xdr:rowOff>124082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475830"/>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151656</xdr:rowOff>
    </xdr:from>
    <xdr:to>
      <xdr:col>15</xdr:col>
      <xdr:colOff>101600</xdr:colOff>
      <xdr:row>76</xdr:row>
      <xdr:rowOff>81806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98332</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7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105008</xdr:rowOff>
    </xdr:from>
    <xdr:to>
      <xdr:col>10</xdr:col>
      <xdr:colOff>114300</xdr:colOff>
      <xdr:row>78</xdr:row>
      <xdr:rowOff>124082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478108"/>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30899</xdr:rowOff>
    </xdr:from>
    <xdr:to>
      <xdr:col>10</xdr:col>
      <xdr:colOff>165100</xdr:colOff>
      <xdr:row>76</xdr:row>
      <xdr:rowOff>132499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149027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48456</xdr:rowOff>
    </xdr:from>
    <xdr:to>
      <xdr:col>6</xdr:col>
      <xdr:colOff>38100</xdr:colOff>
      <xdr:row>76</xdr:row>
      <xdr:rowOff>150056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7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166583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5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39742</xdr:rowOff>
    </xdr:from>
    <xdr:to>
      <xdr:col>24</xdr:col>
      <xdr:colOff>114300</xdr:colOff>
      <xdr:row>76</xdr:row>
      <xdr:rowOff>141342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18169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131347</xdr:rowOff>
    </xdr:from>
    <xdr:to>
      <xdr:col>20</xdr:col>
      <xdr:colOff>38100</xdr:colOff>
      <xdr:row>78</xdr:row>
      <xdr:rowOff>61497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3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52624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42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51930</xdr:rowOff>
    </xdr:from>
    <xdr:to>
      <xdr:col>15</xdr:col>
      <xdr:colOff>101600</xdr:colOff>
      <xdr:row>78</xdr:row>
      <xdr:rowOff>153530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4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144657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51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73282</xdr:rowOff>
    </xdr:from>
    <xdr:to>
      <xdr:col>10</xdr:col>
      <xdr:colOff>165100</xdr:colOff>
      <xdr:row>79</xdr:row>
      <xdr:rowOff>3432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4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166009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5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54208</xdr:rowOff>
    </xdr:from>
    <xdr:to>
      <xdr:col>6</xdr:col>
      <xdr:colOff>38100</xdr:colOff>
      <xdr:row>78</xdr:row>
      <xdr:rowOff>155808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4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52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72416</xdr:rowOff>
    </xdr:from>
    <xdr:to>
      <xdr:col>24</xdr:col>
      <xdr:colOff>63500</xdr:colOff>
      <xdr:row>98</xdr:row>
      <xdr:rowOff>105283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74516"/>
          <a:ext cx="838200" cy="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132244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105283</xdr:rowOff>
    </xdr:from>
    <xdr:to>
      <xdr:col>19</xdr:col>
      <xdr:colOff>177800</xdr:colOff>
      <xdr:row>98</xdr:row>
      <xdr:rowOff>117122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907383"/>
          <a:ext cx="889000" cy="1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117122</xdr:rowOff>
    </xdr:from>
    <xdr:to>
      <xdr:col>15</xdr:col>
      <xdr:colOff>50800</xdr:colOff>
      <xdr:row>98</xdr:row>
      <xdr:rowOff>121335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919222"/>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118951</xdr:rowOff>
    </xdr:from>
    <xdr:to>
      <xdr:col>10</xdr:col>
      <xdr:colOff>114300</xdr:colOff>
      <xdr:row>98</xdr:row>
      <xdr:rowOff>121335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92105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21616</xdr:rowOff>
    </xdr:from>
    <xdr:to>
      <xdr:col>24</xdr:col>
      <xdr:colOff>114300</xdr:colOff>
      <xdr:row>98</xdr:row>
      <xdr:rowOff>123216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107993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54483</xdr:rowOff>
    </xdr:from>
    <xdr:to>
      <xdr:col>20</xdr:col>
      <xdr:colOff>38100</xdr:colOff>
      <xdr:row>98</xdr:row>
      <xdr:rowOff>156083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147210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66322</xdr:rowOff>
    </xdr:from>
    <xdr:to>
      <xdr:col>15</xdr:col>
      <xdr:colOff>101600</xdr:colOff>
      <xdr:row>98</xdr:row>
      <xdr:rowOff>167922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159049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70535</xdr:rowOff>
    </xdr:from>
    <xdr:to>
      <xdr:col>10</xdr:col>
      <xdr:colOff>165100</xdr:colOff>
      <xdr:row>99</xdr:row>
      <xdr:rowOff>685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163262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6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68151</xdr:rowOff>
    </xdr:from>
    <xdr:to>
      <xdr:col>6</xdr:col>
      <xdr:colOff>38100</xdr:colOff>
      <xdr:row>98</xdr:row>
      <xdr:rowOff>169751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160878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156255</xdr:rowOff>
    </xdr:from>
    <xdr:to>
      <xdr:col>55</xdr:col>
      <xdr:colOff>0</xdr:colOff>
      <xdr:row>58</xdr:row>
      <xdr:rowOff>168713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100355"/>
          <a:ext cx="8382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156255</xdr:rowOff>
    </xdr:from>
    <xdr:to>
      <xdr:col>50</xdr:col>
      <xdr:colOff>114300</xdr:colOff>
      <xdr:row>58</xdr:row>
      <xdr:rowOff>165189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100355"/>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144482</xdr:rowOff>
    </xdr:from>
    <xdr:to>
      <xdr:col>45</xdr:col>
      <xdr:colOff>177800</xdr:colOff>
      <xdr:row>58</xdr:row>
      <xdr:rowOff>165189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88582"/>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144482</xdr:rowOff>
    </xdr:from>
    <xdr:to>
      <xdr:col>41</xdr:col>
      <xdr:colOff>50800</xdr:colOff>
      <xdr:row>58</xdr:row>
      <xdr:rowOff>148920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88582"/>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117913</xdr:rowOff>
    </xdr:from>
    <xdr:to>
      <xdr:col>55</xdr:col>
      <xdr:colOff>50800</xdr:colOff>
      <xdr:row>59</xdr:row>
      <xdr:rowOff>48063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32840</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105455</xdr:rowOff>
    </xdr:from>
    <xdr:to>
      <xdr:col>50</xdr:col>
      <xdr:colOff>165100</xdr:colOff>
      <xdr:row>59</xdr:row>
      <xdr:rowOff>35605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26732</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101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114389</xdr:rowOff>
    </xdr:from>
    <xdr:to>
      <xdr:col>46</xdr:col>
      <xdr:colOff>38100</xdr:colOff>
      <xdr:row>59</xdr:row>
      <xdr:rowOff>44539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35666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1015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93682</xdr:rowOff>
    </xdr:from>
    <xdr:to>
      <xdr:col>41</xdr:col>
      <xdr:colOff>101600</xdr:colOff>
      <xdr:row>59</xdr:row>
      <xdr:rowOff>23832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14959</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101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98120</xdr:rowOff>
    </xdr:from>
    <xdr:to>
      <xdr:col>36</xdr:col>
      <xdr:colOff>165100</xdr:colOff>
      <xdr:row>59</xdr:row>
      <xdr:rowOff>28270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19397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100648</xdr:rowOff>
    </xdr:from>
    <xdr:to>
      <xdr:col>55</xdr:col>
      <xdr:colOff>0</xdr:colOff>
      <xdr:row>78</xdr:row>
      <xdr:rowOff>130423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73748"/>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163322</xdr:rowOff>
    </xdr:from>
    <xdr:to>
      <xdr:col>50</xdr:col>
      <xdr:colOff>114300</xdr:colOff>
      <xdr:row>78</xdr:row>
      <xdr:rowOff>130423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64972"/>
          <a:ext cx="889000" cy="13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163322</xdr:rowOff>
    </xdr:from>
    <xdr:to>
      <xdr:col>45</xdr:col>
      <xdr:colOff>177800</xdr:colOff>
      <xdr:row>78</xdr:row>
      <xdr:rowOff>79235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64972"/>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79235</xdr:rowOff>
    </xdr:from>
    <xdr:to>
      <xdr:col>41</xdr:col>
      <xdr:colOff>50800</xdr:colOff>
      <xdr:row>78</xdr:row>
      <xdr:rowOff>133775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52335"/>
          <a:ext cx="889000" cy="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49848</xdr:rowOff>
    </xdr:from>
    <xdr:to>
      <xdr:col>55</xdr:col>
      <xdr:colOff>50800</xdr:colOff>
      <xdr:row>78</xdr:row>
      <xdr:rowOff>151448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136225</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3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79623</xdr:rowOff>
    </xdr:from>
    <xdr:to>
      <xdr:col>50</xdr:col>
      <xdr:colOff>165100</xdr:colOff>
      <xdr:row>79</xdr:row>
      <xdr:rowOff>9773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900</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112522</xdr:rowOff>
    </xdr:from>
    <xdr:to>
      <xdr:col>46</xdr:col>
      <xdr:colOff>38100</xdr:colOff>
      <xdr:row>78</xdr:row>
      <xdr:rowOff>42672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33799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0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28435</xdr:rowOff>
    </xdr:from>
    <xdr:to>
      <xdr:col>41</xdr:col>
      <xdr:colOff>101600</xdr:colOff>
      <xdr:row>78</xdr:row>
      <xdr:rowOff>130035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121162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49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82975</xdr:rowOff>
    </xdr:from>
    <xdr:to>
      <xdr:col>36</xdr:col>
      <xdr:colOff>165100</xdr:colOff>
      <xdr:row>79</xdr:row>
      <xdr:rowOff>13125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25984</xdr:rowOff>
    </xdr:from>
    <xdr:to>
      <xdr:col>55</xdr:col>
      <xdr:colOff>0</xdr:colOff>
      <xdr:row>98</xdr:row>
      <xdr:rowOff>32482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28084"/>
          <a:ext cx="8382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25984</xdr:rowOff>
    </xdr:from>
    <xdr:to>
      <xdr:col>50</xdr:col>
      <xdr:colOff>114300</xdr:colOff>
      <xdr:row>98</xdr:row>
      <xdr:rowOff>34553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28084"/>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34553</xdr:rowOff>
    </xdr:from>
    <xdr:to>
      <xdr:col>45</xdr:col>
      <xdr:colOff>177800</xdr:colOff>
      <xdr:row>98</xdr:row>
      <xdr:rowOff>35522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36653"/>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35522</xdr:rowOff>
    </xdr:from>
    <xdr:to>
      <xdr:col>41</xdr:col>
      <xdr:colOff>50800</xdr:colOff>
      <xdr:row>98</xdr:row>
      <xdr:rowOff>44466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37622"/>
          <a:ext cx="889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153132</xdr:rowOff>
    </xdr:from>
    <xdr:to>
      <xdr:col>55</xdr:col>
      <xdr:colOff>50800</xdr:colOff>
      <xdr:row>98</xdr:row>
      <xdr:rowOff>83282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68059</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146634</xdr:rowOff>
    </xdr:from>
    <xdr:to>
      <xdr:col>50</xdr:col>
      <xdr:colOff>165100</xdr:colOff>
      <xdr:row>98</xdr:row>
      <xdr:rowOff>76784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67911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87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155203</xdr:rowOff>
    </xdr:from>
    <xdr:to>
      <xdr:col>46</xdr:col>
      <xdr:colOff>38100</xdr:colOff>
      <xdr:row>98</xdr:row>
      <xdr:rowOff>85353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76480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156172</xdr:rowOff>
    </xdr:from>
    <xdr:to>
      <xdr:col>41</xdr:col>
      <xdr:colOff>101600</xdr:colOff>
      <xdr:row>98</xdr:row>
      <xdr:rowOff>86322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8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165116</xdr:rowOff>
    </xdr:from>
    <xdr:to>
      <xdr:col>36</xdr:col>
      <xdr:colOff>165100</xdr:colOff>
      <xdr:row>98</xdr:row>
      <xdr:rowOff>95266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86393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138976</xdr:rowOff>
    </xdr:from>
    <xdr:to>
      <xdr:col>85</xdr:col>
      <xdr:colOff>127000</xdr:colOff>
      <xdr:row>37</xdr:row>
      <xdr:rowOff>54604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139726"/>
          <a:ext cx="838200" cy="25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138976</xdr:rowOff>
    </xdr:from>
    <xdr:to>
      <xdr:col>81</xdr:col>
      <xdr:colOff>50800</xdr:colOff>
      <xdr:row>36</xdr:row>
      <xdr:rowOff>60319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139726"/>
          <a:ext cx="889000" cy="9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60319</xdr:rowOff>
    </xdr:from>
    <xdr:to>
      <xdr:col>76</xdr:col>
      <xdr:colOff>114300</xdr:colOff>
      <xdr:row>37</xdr:row>
      <xdr:rowOff>49441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232519"/>
          <a:ext cx="889000" cy="1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49441</xdr:rowOff>
    </xdr:from>
    <xdr:to>
      <xdr:col>71</xdr:col>
      <xdr:colOff>177800</xdr:colOff>
      <xdr:row>37</xdr:row>
      <xdr:rowOff>61500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393091"/>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3804</xdr:rowOff>
    </xdr:from>
    <xdr:to>
      <xdr:col>85</xdr:col>
      <xdr:colOff>177800</xdr:colOff>
      <xdr:row>37</xdr:row>
      <xdr:rowOff>105404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90181</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2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88176</xdr:rowOff>
    </xdr:from>
    <xdr:to>
      <xdr:col>81</xdr:col>
      <xdr:colOff>101600</xdr:colOff>
      <xdr:row>36</xdr:row>
      <xdr:rowOff>18326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0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9519</xdr:rowOff>
    </xdr:from>
    <xdr:to>
      <xdr:col>76</xdr:col>
      <xdr:colOff>165100</xdr:colOff>
      <xdr:row>36</xdr:row>
      <xdr:rowOff>111119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18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127646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170091</xdr:rowOff>
    </xdr:from>
    <xdr:to>
      <xdr:col>72</xdr:col>
      <xdr:colOff>38100</xdr:colOff>
      <xdr:row>37</xdr:row>
      <xdr:rowOff>100241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10700</xdr:rowOff>
    </xdr:from>
    <xdr:to>
      <xdr:col>67</xdr:col>
      <xdr:colOff>101600</xdr:colOff>
      <xdr:row>37</xdr:row>
      <xdr:rowOff>112300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76849</xdr:rowOff>
    </xdr:from>
    <xdr:to>
      <xdr:col>85</xdr:col>
      <xdr:colOff>127000</xdr:colOff>
      <xdr:row>57</xdr:row>
      <xdr:rowOff>109429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5481300" y="9849499"/>
          <a:ext cx="8382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109429</xdr:rowOff>
    </xdr:from>
    <xdr:to>
      <xdr:col>81</xdr:col>
      <xdr:colOff>50800</xdr:colOff>
      <xdr:row>57</xdr:row>
      <xdr:rowOff>139746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4592300" y="9882079"/>
          <a:ext cx="889000" cy="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139206</xdr:rowOff>
    </xdr:from>
    <xdr:to>
      <xdr:col>76</xdr:col>
      <xdr:colOff>114300</xdr:colOff>
      <xdr:row>57</xdr:row>
      <xdr:rowOff>139746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3703300" y="9911856"/>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108871</xdr:rowOff>
    </xdr:from>
    <xdr:to>
      <xdr:col>71</xdr:col>
      <xdr:colOff>177800</xdr:colOff>
      <xdr:row>57</xdr:row>
      <xdr:rowOff>139206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814300" y="9881521"/>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26049</xdr:rowOff>
    </xdr:from>
    <xdr:to>
      <xdr:col>85</xdr:col>
      <xdr:colOff>177800</xdr:colOff>
      <xdr:row>57</xdr:row>
      <xdr:rowOff>127649</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79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116792</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7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58629</xdr:rowOff>
    </xdr:from>
    <xdr:to>
      <xdr:col>81</xdr:col>
      <xdr:colOff>101600</xdr:colOff>
      <xdr:row>57</xdr:row>
      <xdr:rowOff>160229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151356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88946</xdr:rowOff>
    </xdr:from>
    <xdr:to>
      <xdr:col>76</xdr:col>
      <xdr:colOff>165100</xdr:colOff>
      <xdr:row>58</xdr:row>
      <xdr:rowOff>19096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8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10223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5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88406</xdr:rowOff>
    </xdr:from>
    <xdr:to>
      <xdr:col>72</xdr:col>
      <xdr:colOff>38100</xdr:colOff>
      <xdr:row>58</xdr:row>
      <xdr:rowOff>18556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8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9683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58071</xdr:rowOff>
    </xdr:from>
    <xdr:to>
      <xdr:col>67</xdr:col>
      <xdr:colOff>101600</xdr:colOff>
      <xdr:row>57</xdr:row>
      <xdr:rowOff>159671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8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150798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41889</xdr:rowOff>
    </xdr:from>
    <xdr:to>
      <xdr:col>81</xdr:col>
      <xdr:colOff>50800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8643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41889</xdr:rowOff>
    </xdr:from>
    <xdr:to>
      <xdr:col>76</xdr:col>
      <xdr:colOff>114300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58643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50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162539</xdr:rowOff>
    </xdr:from>
    <xdr:to>
      <xdr:col>76</xdr:col>
      <xdr:colOff>165100</xdr:colOff>
      <xdr:row>79</xdr:row>
      <xdr:rowOff>92689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5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83816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62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22515</xdr:rowOff>
    </xdr:from>
    <xdr:to>
      <xdr:col>85</xdr:col>
      <xdr:colOff>127000</xdr:colOff>
      <xdr:row>98</xdr:row>
      <xdr:rowOff>24961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824615"/>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24961</xdr:rowOff>
    </xdr:from>
    <xdr:to>
      <xdr:col>81</xdr:col>
      <xdr:colOff>50800</xdr:colOff>
      <xdr:row>98</xdr:row>
      <xdr:rowOff>25419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82706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24527</xdr:rowOff>
    </xdr:from>
    <xdr:to>
      <xdr:col>76</xdr:col>
      <xdr:colOff>114300</xdr:colOff>
      <xdr:row>98</xdr:row>
      <xdr:rowOff>25419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826627"/>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24527</xdr:rowOff>
    </xdr:from>
    <xdr:to>
      <xdr:col>71</xdr:col>
      <xdr:colOff>177800</xdr:colOff>
      <xdr:row>98</xdr:row>
      <xdr:rowOff>25895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8266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143165</xdr:rowOff>
    </xdr:from>
    <xdr:to>
      <xdr:col>85</xdr:col>
      <xdr:colOff>177800</xdr:colOff>
      <xdr:row>98</xdr:row>
      <xdr:rowOff>73315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7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58092</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6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145611</xdr:rowOff>
    </xdr:from>
    <xdr:to>
      <xdr:col>81</xdr:col>
      <xdr:colOff>101600</xdr:colOff>
      <xdr:row>98</xdr:row>
      <xdr:rowOff>75761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7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66888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8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146069</xdr:rowOff>
    </xdr:from>
    <xdr:to>
      <xdr:col>76</xdr:col>
      <xdr:colOff>165100</xdr:colOff>
      <xdr:row>98</xdr:row>
      <xdr:rowOff>76219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67346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8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145177</xdr:rowOff>
    </xdr:from>
    <xdr:to>
      <xdr:col>72</xdr:col>
      <xdr:colOff>38100</xdr:colOff>
      <xdr:row>98</xdr:row>
      <xdr:rowOff>75327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7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66454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8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146545</xdr:rowOff>
    </xdr:from>
    <xdr:to>
      <xdr:col>67</xdr:col>
      <xdr:colOff>101600</xdr:colOff>
      <xdr:row>98</xdr:row>
      <xdr:rowOff>76695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7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67822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8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全体的に住民一人当たりコストは低い水準となっている。教育費は、中学校の大規模改修工事に着手したことから増加している。引き続き住民サービスを下げることなく業務等の効率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を見据え計画的に積立てる。近年では町税（法人）の予定納税分を翌年度に活用するため、予定納税相当額以上は積立てるようにしている。よって、前年度予定納税分の取崩しと翌年度備え等の積立の差額が実の積立額となる。なお、令和３年度は、普通交付税追加交付分の内、臨時財政対策債償還費の積立てがあったため、積立額が大きく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一般会計の実質収支は黒字であり、また、いずれの会計でも資金不足は生じておらず、連結実質赤字比率は算出されない。</a:t>
          </a:r>
        </a:p>
        <a:p>
          <a:r>
            <a:rPr kumimoji="1" lang="ja-JP" altLang="en-US" sz="1400">
              <a:latin typeface="ＭＳ ゴシック" pitchFamily="49" charset="-128"/>
              <a:ea typeface="ＭＳ ゴシック" pitchFamily="49" charset="-128"/>
            </a:rPr>
            <a:t>　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8330816</v>
      </c>
      <c r="BO4" s="411"/>
      <c r="BP4" s="411"/>
      <c r="BQ4" s="411"/>
      <c r="BR4" s="411"/>
      <c r="BS4" s="411"/>
      <c r="BT4" s="411"/>
      <c r="BU4" s="412"/>
      <c r="BV4" s="410">
        <v>8975266</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12</v>
      </c>
      <c r="CU4" s="417"/>
      <c r="CV4" s="417"/>
      <c r="CW4" s="417"/>
      <c r="CX4" s="417"/>
      <c r="CY4" s="417"/>
      <c r="CZ4" s="417"/>
      <c r="DA4" s="418"/>
      <c r="DB4" s="416">
        <v>11.6</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7722735</v>
      </c>
      <c r="BO5" s="448"/>
      <c r="BP5" s="448"/>
      <c r="BQ5" s="448"/>
      <c r="BR5" s="448"/>
      <c r="BS5" s="448"/>
      <c r="BT5" s="448"/>
      <c r="BU5" s="449"/>
      <c r="BV5" s="447">
        <v>8434691</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73.5</v>
      </c>
      <c r="CU5" s="445"/>
      <c r="CV5" s="445"/>
      <c r="CW5" s="445"/>
      <c r="CX5" s="445"/>
      <c r="CY5" s="445"/>
      <c r="CZ5" s="445"/>
      <c r="DA5" s="446"/>
      <c r="DB5" s="444">
        <v>91.7</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608081</v>
      </c>
      <c r="BO6" s="448"/>
      <c r="BP6" s="448"/>
      <c r="BQ6" s="448"/>
      <c r="BR6" s="448"/>
      <c r="BS6" s="448"/>
      <c r="BT6" s="448"/>
      <c r="BU6" s="449"/>
      <c r="BV6" s="447">
        <v>540575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82.5</v>
      </c>
      <c r="CU6" s="485"/>
      <c r="CV6" s="485"/>
      <c r="CW6" s="485"/>
      <c r="CX6" s="485"/>
      <c r="CY6" s="485"/>
      <c r="CZ6" s="485"/>
      <c r="DA6" s="486"/>
      <c r="DB6" s="484">
        <v>97.1</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78161</v>
      </c>
      <c r="BO7" s="448"/>
      <c r="BP7" s="448"/>
      <c r="BQ7" s="448"/>
      <c r="BR7" s="448"/>
      <c r="BS7" s="448"/>
      <c r="BT7" s="448"/>
      <c r="BU7" s="449"/>
      <c r="BV7" s="447">
        <v>68919</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4400982</v>
      </c>
      <c r="CU7" s="448"/>
      <c r="CV7" s="448"/>
      <c r="CW7" s="448"/>
      <c r="CX7" s="448"/>
      <c r="CY7" s="448"/>
      <c r="CZ7" s="448"/>
      <c r="DA7" s="449"/>
      <c r="DB7" s="447">
        <v>4076157</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529920</v>
      </c>
      <c r="BO8" s="448"/>
      <c r="BP8" s="448"/>
      <c r="BQ8" s="448"/>
      <c r="BR8" s="448"/>
      <c r="BS8" s="448"/>
      <c r="BT8" s="448"/>
      <c r="BU8" s="449"/>
      <c r="BV8" s="447">
        <v>471656</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0.89</v>
      </c>
      <c r="CU8" s="488"/>
      <c r="CV8" s="488"/>
      <c r="CW8" s="488"/>
      <c r="CX8" s="488"/>
      <c r="CY8" s="488"/>
      <c r="CZ8" s="488"/>
      <c r="DA8" s="489"/>
      <c r="DB8" s="487">
        <v>0.94</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18329</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58264</v>
      </c>
      <c r="BO9" s="448"/>
      <c r="BP9" s="448"/>
      <c r="BQ9" s="448"/>
      <c r="BR9" s="448"/>
      <c r="BS9" s="448"/>
      <c r="BT9" s="448"/>
      <c r="BU9" s="449"/>
      <c r="BV9" s="447">
        <v>99387</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8</v>
      </c>
      <c r="CU9" s="445"/>
      <c r="CV9" s="445"/>
      <c r="CW9" s="445"/>
      <c r="CX9" s="445"/>
      <c r="CY9" s="445"/>
      <c r="CZ9" s="445"/>
      <c r="DA9" s="446"/>
      <c r="DB9" s="444">
        <v>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17013</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600033</v>
      </c>
      <c r="BO10" s="448"/>
      <c r="BP10" s="448"/>
      <c r="BQ10" s="448"/>
      <c r="BR10" s="448"/>
      <c r="BS10" s="448"/>
      <c r="BT10" s="448"/>
      <c r="BU10" s="449"/>
      <c r="BV10" s="447">
        <v>150033</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116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18386</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109</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150000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129</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18231</v>
      </c>
      <c r="S13" s="532"/>
      <c r="T13" s="532"/>
      <c r="U13" s="532"/>
      <c r="V13" s="533"/>
      <c r="W13" s="463" t="s">
        <v>140</v>
      </c>
      <c r="X13" s="464"/>
      <c r="Y13" s="464"/>
      <c r="Z13" s="464"/>
      <c r="AA13" s="464"/>
      <c r="AB13" s="454"/>
      <c r="AC13" s="498">
        <v>188</v>
      </c>
      <c r="AD13" s="499"/>
      <c r="AE13" s="499"/>
      <c r="AF13" s="499"/>
      <c r="AG13" s="541"/>
      <c r="AH13" s="498">
        <v>209</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658297</v>
      </c>
      <c r="BO13" s="448"/>
      <c r="BP13" s="448"/>
      <c r="BQ13" s="448"/>
      <c r="BR13" s="448"/>
      <c r="BS13" s="448"/>
      <c r="BT13" s="448"/>
      <c r="BU13" s="449"/>
      <c r="BV13" s="447">
        <v>99420</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5.0999999999999996</v>
      </c>
      <c r="CU13" s="445"/>
      <c r="CV13" s="445"/>
      <c r="CW13" s="445"/>
      <c r="CX13" s="445"/>
      <c r="CY13" s="445"/>
      <c r="CZ13" s="445"/>
      <c r="DA13" s="446"/>
      <c r="DB13" s="444">
        <v>6</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18223</v>
      </c>
      <c r="S14" s="532"/>
      <c r="T14" s="532"/>
      <c r="U14" s="532"/>
      <c r="V14" s="533"/>
      <c r="W14" s="437"/>
      <c r="X14" s="438"/>
      <c r="Y14" s="438"/>
      <c r="Z14" s="438"/>
      <c r="AA14" s="438"/>
      <c r="AB14" s="427"/>
      <c r="AC14" s="534">
        <v>2.1</v>
      </c>
      <c r="AD14" s="535"/>
      <c r="AE14" s="535"/>
      <c r="AF14" s="535"/>
      <c r="AG14" s="536"/>
      <c r="AH14" s="534">
        <v>2.6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23.8</v>
      </c>
      <c r="CU14" s="546"/>
      <c r="CV14" s="546"/>
      <c r="CW14" s="546"/>
      <c r="CX14" s="546"/>
      <c r="CY14" s="546"/>
      <c r="CZ14" s="546"/>
      <c r="DA14" s="547"/>
      <c r="DB14" s="545">
        <v>57.1</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147</v>
      </c>
      <c r="N15" s="539"/>
      <c r="O15" s="539"/>
      <c r="P15" s="539"/>
      <c r="Q15" s="540"/>
      <c r="R15" s="531">
        <v>18065</v>
      </c>
      <c r="S15" s="532"/>
      <c r="T15" s="532"/>
      <c r="U15" s="532"/>
      <c r="V15" s="533"/>
      <c r="W15" s="463" t="s">
        <v>148</v>
      </c>
      <c r="X15" s="464"/>
      <c r="Y15" s="464"/>
      <c r="Z15" s="464"/>
      <c r="AA15" s="464"/>
      <c r="AB15" s="454"/>
      <c r="AC15" s="498">
        <v>2450</v>
      </c>
      <c r="AD15" s="499"/>
      <c r="AE15" s="499"/>
      <c r="AF15" s="499"/>
      <c r="AG15" s="541"/>
      <c r="AH15" s="498">
        <v>2431</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2556573</v>
      </c>
      <c r="BO15" s="411"/>
      <c r="BP15" s="411"/>
      <c r="BQ15" s="411"/>
      <c r="BR15" s="411"/>
      <c r="BS15" s="411"/>
      <c r="BT15" s="411"/>
      <c r="BU15" s="412"/>
      <c r="BV15" s="410">
        <v>2810835</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27.5</v>
      </c>
      <c r="AD16" s="535"/>
      <c r="AE16" s="535"/>
      <c r="AF16" s="535"/>
      <c r="AG16" s="536"/>
      <c r="AH16" s="534">
        <v>30.5</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3161124</v>
      </c>
      <c r="BO16" s="448"/>
      <c r="BP16" s="448"/>
      <c r="BQ16" s="448"/>
      <c r="BR16" s="448"/>
      <c r="BS16" s="448"/>
      <c r="BT16" s="448"/>
      <c r="BU16" s="449"/>
      <c r="BV16" s="447">
        <v>3061437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152</v>
      </c>
      <c r="S17" s="554"/>
      <c r="T17" s="554"/>
      <c r="U17" s="554"/>
      <c r="V17" s="555"/>
      <c r="W17" s="463" t="s">
        <v>155</v>
      </c>
      <c r="X17" s="464"/>
      <c r="Y17" s="464"/>
      <c r="Z17" s="464"/>
      <c r="AA17" s="464"/>
      <c r="AB17" s="454"/>
      <c r="AC17" s="498">
        <v>6272</v>
      </c>
      <c r="AD17" s="499"/>
      <c r="AE17" s="499"/>
      <c r="AF17" s="499"/>
      <c r="AG17" s="541"/>
      <c r="AH17" s="498">
        <v>5337</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3267244</v>
      </c>
      <c r="BO17" s="448"/>
      <c r="BP17" s="448"/>
      <c r="BQ17" s="448"/>
      <c r="BR17" s="448"/>
      <c r="BS17" s="448"/>
      <c r="BT17" s="448"/>
      <c r="BU17" s="449"/>
      <c r="BV17" s="447">
        <v>3611937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6.55</v>
      </c>
      <c r="M18" s="571"/>
      <c r="N18" s="571"/>
      <c r="O18" s="571"/>
      <c r="P18" s="571"/>
      <c r="Q18" s="571"/>
      <c r="R18" s="572"/>
      <c r="S18" s="572"/>
      <c r="T18" s="572"/>
      <c r="U18" s="572"/>
      <c r="V18" s="573"/>
      <c r="W18" s="465"/>
      <c r="X18" s="466"/>
      <c r="Y18" s="466"/>
      <c r="Z18" s="466"/>
      <c r="AA18" s="466"/>
      <c r="AB18" s="457"/>
      <c r="AC18" s="574">
        <v>70.400000000000006</v>
      </c>
      <c r="AD18" s="575"/>
      <c r="AE18" s="575"/>
      <c r="AF18" s="575"/>
      <c r="AG18" s="576"/>
      <c r="AH18" s="574">
        <v>66.900000000000006</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3605548</v>
      </c>
      <c r="BO18" s="448"/>
      <c r="BP18" s="448"/>
      <c r="BQ18" s="448"/>
      <c r="BR18" s="448"/>
      <c r="BS18" s="448"/>
      <c r="BT18" s="448"/>
      <c r="BU18" s="449"/>
      <c r="BV18" s="447">
        <v>3563824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2798</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5922836</v>
      </c>
      <c r="BO19" s="448"/>
      <c r="BP19" s="448"/>
      <c r="BQ19" s="448"/>
      <c r="BR19" s="448"/>
      <c r="BS19" s="448"/>
      <c r="BT19" s="448"/>
      <c r="BU19" s="449"/>
      <c r="BV19" s="447">
        <v>5072212</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6936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7137254</v>
      </c>
      <c r="BO22" s="411"/>
      <c r="BP22" s="411"/>
      <c r="BQ22" s="411"/>
      <c r="BR22" s="411"/>
      <c r="BS22" s="411"/>
      <c r="BT22" s="411"/>
      <c r="BU22" s="412"/>
      <c r="BV22" s="410">
        <v>6869864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4925995</v>
      </c>
      <c r="BO23" s="448"/>
      <c r="BP23" s="448"/>
      <c r="BQ23" s="448"/>
      <c r="BR23" s="448"/>
      <c r="BS23" s="448"/>
      <c r="BT23" s="448"/>
      <c r="BU23" s="449"/>
      <c r="BV23" s="447">
        <v>4805194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7500</v>
      </c>
      <c r="R24" s="499"/>
      <c r="S24" s="499"/>
      <c r="T24" s="499"/>
      <c r="U24" s="499"/>
      <c r="V24" s="541"/>
      <c r="W24" s="593"/>
      <c r="X24" s="594"/>
      <c r="Y24" s="595"/>
      <c r="Z24" s="497" t="s">
        <v>172</v>
      </c>
      <c r="AA24" s="477"/>
      <c r="AB24" s="477"/>
      <c r="AC24" s="477"/>
      <c r="AD24" s="477"/>
      <c r="AE24" s="477"/>
      <c r="AF24" s="477"/>
      <c r="AG24" s="478"/>
      <c r="AH24" s="498">
        <v>102</v>
      </c>
      <c r="AI24" s="499"/>
      <c r="AJ24" s="499"/>
      <c r="AK24" s="499"/>
      <c r="AL24" s="541"/>
      <c r="AM24" s="498">
        <v>306714</v>
      </c>
      <c r="AN24" s="499"/>
      <c r="AO24" s="499"/>
      <c r="AP24" s="499"/>
      <c r="AQ24" s="499"/>
      <c r="AR24" s="541"/>
      <c r="AS24" s="498">
        <v>3007</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3978090</v>
      </c>
      <c r="BO24" s="448"/>
      <c r="BP24" s="448"/>
      <c r="BQ24" s="448"/>
      <c r="BR24" s="448"/>
      <c r="BS24" s="448"/>
      <c r="BT24" s="448"/>
      <c r="BU24" s="449"/>
      <c r="BV24" s="447">
        <v>3996926</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6370</v>
      </c>
      <c r="R25" s="499"/>
      <c r="S25" s="499"/>
      <c r="T25" s="499"/>
      <c r="U25" s="499"/>
      <c r="V25" s="541"/>
      <c r="W25" s="593"/>
      <c r="X25" s="594"/>
      <c r="Y25" s="595"/>
      <c r="Z25" s="497" t="s">
        <v>175</v>
      </c>
      <c r="AA25" s="477"/>
      <c r="AB25" s="477"/>
      <c r="AC25" s="477"/>
      <c r="AD25" s="477"/>
      <c r="AE25" s="477"/>
      <c r="AF25" s="477"/>
      <c r="AG25" s="478"/>
      <c r="AH25" s="498" t="s">
        <v>129</v>
      </c>
      <c r="AI25" s="499"/>
      <c r="AJ25" s="499"/>
      <c r="AK25" s="499"/>
      <c r="AL25" s="541"/>
      <c r="AM25" s="498" t="s">
        <v>138</v>
      </c>
      <c r="AN25" s="499"/>
      <c r="AO25" s="499"/>
      <c r="AP25" s="499"/>
      <c r="AQ25" s="499"/>
      <c r="AR25" s="541"/>
      <c r="AS25" s="498" t="s">
        <v>129</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1185908</v>
      </c>
      <c r="BO25" s="411"/>
      <c r="BP25" s="411"/>
      <c r="BQ25" s="411"/>
      <c r="BR25" s="411"/>
      <c r="BS25" s="411"/>
      <c r="BT25" s="411"/>
      <c r="BU25" s="412"/>
      <c r="BV25" s="410">
        <v>1102614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5930</v>
      </c>
      <c r="R26" s="499"/>
      <c r="S26" s="499"/>
      <c r="T26" s="499"/>
      <c r="U26" s="499"/>
      <c r="V26" s="541"/>
      <c r="W26" s="593"/>
      <c r="X26" s="594"/>
      <c r="Y26" s="595"/>
      <c r="Z26" s="497" t="s">
        <v>178</v>
      </c>
      <c r="AA26" s="599"/>
      <c r="AB26" s="599"/>
      <c r="AC26" s="599"/>
      <c r="AD26" s="599"/>
      <c r="AE26" s="599"/>
      <c r="AF26" s="599"/>
      <c r="AG26" s="600"/>
      <c r="AH26" s="498">
        <v>4</v>
      </c>
      <c r="AI26" s="499"/>
      <c r="AJ26" s="499"/>
      <c r="AK26" s="499"/>
      <c r="AL26" s="541"/>
      <c r="AM26" s="498">
        <v>10072</v>
      </c>
      <c r="AN26" s="499"/>
      <c r="AO26" s="499"/>
      <c r="AP26" s="499"/>
      <c r="AQ26" s="499"/>
      <c r="AR26" s="541"/>
      <c r="AS26" s="498">
        <v>2518</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129</v>
      </c>
      <c r="BO26" s="448"/>
      <c r="BP26" s="448"/>
      <c r="BQ26" s="448"/>
      <c r="BR26" s="448"/>
      <c r="BS26" s="448"/>
      <c r="BT26" s="448"/>
      <c r="BU26" s="449"/>
      <c r="BV26" s="447" t="s">
        <v>180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3700</v>
      </c>
      <c r="R27" s="499"/>
      <c r="S27" s="499"/>
      <c r="T27" s="499"/>
      <c r="U27" s="499"/>
      <c r="V27" s="541"/>
      <c r="W27" s="593"/>
      <c r="X27" s="594"/>
      <c r="Y27" s="595"/>
      <c r="Z27" s="497" t="s">
        <v>182</v>
      </c>
      <c r="AA27" s="477"/>
      <c r="AB27" s="477"/>
      <c r="AC27" s="477"/>
      <c r="AD27" s="477"/>
      <c r="AE27" s="477"/>
      <c r="AF27" s="477"/>
      <c r="AG27" s="478"/>
      <c r="AH27" s="498">
        <v>12</v>
      </c>
      <c r="AI27" s="499"/>
      <c r="AJ27" s="499"/>
      <c r="AK27" s="499"/>
      <c r="AL27" s="541"/>
      <c r="AM27" s="498">
        <v>35946</v>
      </c>
      <c r="AN27" s="499"/>
      <c r="AO27" s="499"/>
      <c r="AP27" s="499"/>
      <c r="AQ27" s="499"/>
      <c r="AR27" s="541"/>
      <c r="AS27" s="498">
        <v>2996</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129</v>
      </c>
      <c r="BO27" s="567"/>
      <c r="BP27" s="567"/>
      <c r="BQ27" s="567"/>
      <c r="BR27" s="567"/>
      <c r="BS27" s="567"/>
      <c r="BT27" s="567"/>
      <c r="BU27" s="568"/>
      <c r="BV27" s="566" t="s">
        <v>180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2900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180</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1179888</v>
      </c>
      <c r="BO28" s="411"/>
      <c r="BP28" s="411"/>
      <c r="BQ28" s="411"/>
      <c r="BR28" s="411"/>
      <c r="BS28" s="411"/>
      <c r="BT28" s="411"/>
      <c r="BU28" s="412"/>
      <c r="BV28" s="410">
        <v>579855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10</v>
      </c>
      <c r="M29" s="499"/>
      <c r="N29" s="499"/>
      <c r="O29" s="499"/>
      <c r="P29" s="541"/>
      <c r="Q29" s="498">
        <v>2600</v>
      </c>
      <c r="R29" s="499"/>
      <c r="S29" s="499"/>
      <c r="T29" s="499"/>
      <c r="U29" s="499"/>
      <c r="V29" s="541"/>
      <c r="W29" s="596"/>
      <c r="X29" s="597"/>
      <c r="Y29" s="598"/>
      <c r="Z29" s="497" t="s">
        <v>188</v>
      </c>
      <c r="AA29" s="477"/>
      <c r="AB29" s="477"/>
      <c r="AC29" s="477"/>
      <c r="AD29" s="477"/>
      <c r="AE29" s="477"/>
      <c r="AF29" s="477"/>
      <c r="AG29" s="478"/>
      <c r="AH29" s="498">
        <v>114</v>
      </c>
      <c r="AI29" s="499"/>
      <c r="AJ29" s="499"/>
      <c r="AK29" s="499"/>
      <c r="AL29" s="541"/>
      <c r="AM29" s="498">
        <v>342660</v>
      </c>
      <c r="AN29" s="499"/>
      <c r="AO29" s="499"/>
      <c r="AP29" s="499"/>
      <c r="AQ29" s="499"/>
      <c r="AR29" s="541"/>
      <c r="AS29" s="498">
        <v>3006</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12914</v>
      </c>
      <c r="BO29" s="448"/>
      <c r="BP29" s="448"/>
      <c r="BQ29" s="448"/>
      <c r="BR29" s="448"/>
      <c r="BS29" s="448"/>
      <c r="BT29" s="448"/>
      <c r="BU29" s="449"/>
      <c r="BV29" s="447">
        <v>12914</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99.7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747945</v>
      </c>
      <c r="BO30" s="567"/>
      <c r="BP30" s="567"/>
      <c r="BQ30" s="567"/>
      <c r="BR30" s="567"/>
      <c r="BS30" s="567"/>
      <c r="BT30" s="567"/>
      <c r="BU30" s="568"/>
      <c r="BV30" s="566">
        <v>436544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200</v>
      </c>
      <c r="X33" s="436"/>
      <c r="Y33" s="436"/>
      <c r="Z33" s="436"/>
      <c r="AA33" s="436"/>
      <c r="AB33" s="436"/>
      <c r="AC33" s="436"/>
      <c r="AD33" s="436"/>
      <c r="AE33" s="436"/>
      <c r="AF33" s="436"/>
      <c r="AG33" s="436"/>
      <c r="AH33" s="436"/>
      <c r="AI33" s="436"/>
      <c r="AJ33" s="436"/>
      <c r="AK33" s="436"/>
      <c r="AL33" s="203"/>
      <c r="AM33" s="471" t="s">
        <v>197</v>
      </c>
      <c r="AN33" s="471"/>
      <c r="AO33" s="436" t="s">
        <v>201</v>
      </c>
      <c r="AP33" s="436"/>
      <c r="AQ33" s="436"/>
      <c r="AR33" s="436"/>
      <c r="AS33" s="436"/>
      <c r="AT33" s="436"/>
      <c r="AU33" s="436"/>
      <c r="AV33" s="436"/>
      <c r="AW33" s="436"/>
      <c r="AX33" s="436"/>
      <c r="AY33" s="436"/>
      <c r="AZ33" s="436"/>
      <c r="BA33" s="436"/>
      <c r="BB33" s="436"/>
      <c r="BC33" s="436"/>
      <c r="BD33" s="204"/>
      <c r="BE33" s="436" t="s">
        <v>202</v>
      </c>
      <c r="BF33" s="436"/>
      <c r="BG33" s="436" t="s">
        <v>203</v>
      </c>
      <c r="BH33" s="436"/>
      <c r="BI33" s="436"/>
      <c r="BJ33" s="436"/>
      <c r="BK33" s="436"/>
      <c r="BL33" s="436"/>
      <c r="BM33" s="436"/>
      <c r="BN33" s="436"/>
      <c r="BO33" s="436"/>
      <c r="BP33" s="436"/>
      <c r="BQ33" s="436"/>
      <c r="BR33" s="436"/>
      <c r="BS33" s="436"/>
      <c r="BT33" s="436"/>
      <c r="BU33" s="436"/>
      <c r="BV33" s="204"/>
      <c r="BW33" s="471" t="s">
        <v>202</v>
      </c>
      <c r="BX33" s="471"/>
      <c r="BY33" s="436" t="s">
        <v>204</v>
      </c>
      <c r="BZ33" s="436"/>
      <c r="CA33" s="436"/>
      <c r="CB33" s="436"/>
      <c r="CC33" s="436"/>
      <c r="CD33" s="436"/>
      <c r="CE33" s="436"/>
      <c r="CF33" s="436"/>
      <c r="CG33" s="436"/>
      <c r="CH33" s="436"/>
      <c r="CI33" s="436"/>
      <c r="CJ33" s="436"/>
      <c r="CK33" s="436"/>
      <c r="CL33" s="436"/>
      <c r="CM33" s="436"/>
      <c r="CN33" s="203"/>
      <c r="CO33" s="471" t="s">
        <v>205</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4</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足柄上衛生組合</v>
      </c>
      <c r="BZ34" s="638"/>
      <c r="CA34" s="638"/>
      <c r="CB34" s="638"/>
      <c r="CC34" s="638"/>
      <c r="CD34" s="638"/>
      <c r="CE34" s="638"/>
      <c r="CF34" s="638"/>
      <c r="CG34" s="638"/>
      <c r="CH34" s="638"/>
      <c r="CI34" s="638"/>
      <c r="CJ34" s="638"/>
      <c r="CK34" s="638"/>
      <c r="CL34" s="638"/>
      <c r="CM34" s="638"/>
      <c r="CN34" s="178"/>
      <c r="CO34" s="637">
        <f>IF(CQ34="","",MAX(C34:D43,U34:V43,AM34:AN43,BE34:BF43,BW34:BX43)+1)</f>
        <v>19</v>
      </c>
      <c r="CP34" s="637"/>
      <c r="CQ34" s="638" t="str">
        <f>IF('各会計、関係団体の財政状況及び健全化判断比率'!BS7="","",'各会計、関係団体の財政状況及び健全化判断比率'!BS7)</f>
        <v>開成町土地開発公社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給食事業特別会計</v>
      </c>
      <c r="F35" s="638"/>
      <c r="G35" s="638"/>
      <c r="H35" s="638"/>
      <c r="I35" s="638"/>
      <c r="J35" s="638"/>
      <c r="K35" s="638"/>
      <c r="L35" s="638"/>
      <c r="M35" s="638"/>
      <c r="N35" s="638"/>
      <c r="O35" s="638"/>
      <c r="P35" s="638"/>
      <c r="Q35" s="638"/>
      <c r="R35" s="638"/>
      <c r="S35" s="638"/>
      <c r="T35" s="178"/>
      <c r="U35" s="637">
        <f>IF(W35="","",U34+1)</f>
        <v>5</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足柄西部清掃組合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f>IF(E36="","",C35+1)</f>
        <v>3</v>
      </c>
      <c r="D36" s="637"/>
      <c r="E36" s="638" t="str">
        <f>IF('各会計、関係団体の財政状況及び健全化判断比率'!B9="","",'各会計、関係団体の財政状況及び健全化判断比率'!B9)</f>
        <v>駅前通り線周辺地区土地区画整理事業特別会計</v>
      </c>
      <c r="F36" s="638"/>
      <c r="G36" s="638"/>
      <c r="H36" s="638"/>
      <c r="I36" s="638"/>
      <c r="J36" s="638"/>
      <c r="K36" s="638"/>
      <c r="L36" s="638"/>
      <c r="M36" s="638"/>
      <c r="N36" s="638"/>
      <c r="O36" s="638"/>
      <c r="P36" s="638"/>
      <c r="Q36" s="638"/>
      <c r="R36" s="638"/>
      <c r="S36" s="638"/>
      <c r="T36" s="178"/>
      <c r="U36" s="637">
        <f t="shared" ref="U36:U43" si="4">IF(W36="","",U35+1)</f>
        <v>6</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南足柄市外五ヶ市町組合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南足柄市外二ヶ町組合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南足柄市・山北町・開成町一部事務組合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南足柄市外四ヶ市町組合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松田町外二ヶ町組合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松田町外三ヶ町組合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神奈川県市町村職員退職手当組合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18</v>
      </c>
      <c r="BX43" s="637"/>
      <c r="BY43" s="638" t="str">
        <f>IF('各会計、関係団体の財政状況及び健全化判断比率'!B77="","",'各会計、関係団体の財政状況及び健全化判断比率'!B77)</f>
        <v>神奈川県後期高齢者医療広域連合（一般会計）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593</v>
      </c>
    </row>
    <row r="54" spans="5:113" x14ac:dyDescent="0.2"/>
    <row r="55" spans="5:113" x14ac:dyDescent="0.2"/>
    <row r="56" spans="5:113" x14ac:dyDescent="0.2"/>
  </sheetData>
  <sheetProtection algorithmName="SHA-512" hashValue="ZGNrmixMcRHzWNgcX3JE0AjCPg+60b55ng9WlUHPB6PwVMhDOy8X44vD4r1akbgnKG9YSc1IWoplDMRDsAONgA==" saltValue="z7RhBqi9MlyDgKZ3GO775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6" t="s">
        <v>555</v>
      </c>
      <c r="D34" s="1216"/>
      <c r="E34" s="1217"/>
      <c r="F34" s="32">
        <v>8.44</v>
      </c>
      <c r="G34" s="33">
        <v>7.48</v>
      </c>
      <c r="H34" s="33">
        <v>9.5399999999999991</v>
      </c>
      <c r="I34" s="33">
        <v>11.55</v>
      </c>
      <c r="J34" s="34">
        <v>12</v>
      </c>
      <c r="K34" s="22"/>
      <c r="L34" s="22"/>
      <c r="M34" s="22"/>
      <c r="N34" s="22"/>
      <c r="O34" s="22"/>
      <c r="P34" s="22"/>
    </row>
    <row r="35" spans="1:16" ht="39" customHeight="1" x14ac:dyDescent="0.2">
      <c r="A35" s="22"/>
      <c r="B35" s="35"/>
      <c r="C35" s="1210" t="s">
        <v>556</v>
      </c>
      <c r="D35" s="1211"/>
      <c r="E35" s="1212"/>
      <c r="F35" s="36">
        <v>17.059999999999999</v>
      </c>
      <c r="G35" s="37">
        <v>15.4</v>
      </c>
      <c r="H35" s="37">
        <v>13.68</v>
      </c>
      <c r="I35" s="37">
        <v>11.95</v>
      </c>
      <c r="J35" s="38">
        <v>11.12</v>
      </c>
      <c r="K35" s="22"/>
      <c r="L35" s="22"/>
      <c r="M35" s="22"/>
      <c r="N35" s="22"/>
      <c r="O35" s="22"/>
      <c r="P35" s="22"/>
    </row>
    <row r="36" spans="1:16" ht="39" customHeight="1" x14ac:dyDescent="0.2">
      <c r="A36" s="22"/>
      <c r="B36" s="35"/>
      <c r="C36" s="1210" t="s">
        <v>557</v>
      </c>
      <c r="D36" s="1211"/>
      <c r="E36" s="1212"/>
      <c r="F36" s="36" t="s">
        <v>508</v>
      </c>
      <c r="G36" s="37" t="s">
        <v>508</v>
      </c>
      <c r="H36" s="37">
        <v>0.96</v>
      </c>
      <c r="I36" s="37">
        <v>1.4</v>
      </c>
      <c r="J36" s="38">
        <v>2.89</v>
      </c>
      <c r="K36" s="22"/>
      <c r="L36" s="22"/>
      <c r="M36" s="22"/>
      <c r="N36" s="22"/>
      <c r="O36" s="22"/>
      <c r="P36" s="22"/>
    </row>
    <row r="37" spans="1:16" ht="39" customHeight="1" x14ac:dyDescent="0.2">
      <c r="A37" s="22"/>
      <c r="B37" s="35"/>
      <c r="C37" s="1210" t="s">
        <v>558</v>
      </c>
      <c r="D37" s="1211"/>
      <c r="E37" s="1212"/>
      <c r="F37" s="36">
        <v>5.27</v>
      </c>
      <c r="G37" s="37">
        <v>1.18</v>
      </c>
      <c r="H37" s="37">
        <v>1.7</v>
      </c>
      <c r="I37" s="37">
        <v>1.63</v>
      </c>
      <c r="J37" s="38">
        <v>1.7</v>
      </c>
      <c r="K37" s="22"/>
      <c r="L37" s="22"/>
      <c r="M37" s="22"/>
      <c r="N37" s="22"/>
      <c r="O37" s="22"/>
      <c r="P37" s="22"/>
    </row>
    <row r="38" spans="1:16" ht="39" customHeight="1" x14ac:dyDescent="0.2">
      <c r="A38" s="22"/>
      <c r="B38" s="35"/>
      <c r="C38" s="1210" t="s">
        <v>559</v>
      </c>
      <c r="D38" s="1211"/>
      <c r="E38" s="1212"/>
      <c r="F38" s="36">
        <v>1.68</v>
      </c>
      <c r="G38" s="37">
        <v>1.81</v>
      </c>
      <c r="H38" s="37">
        <v>0.94</v>
      </c>
      <c r="I38" s="37">
        <v>1.04</v>
      </c>
      <c r="J38" s="38">
        <v>1.39</v>
      </c>
      <c r="K38" s="22"/>
      <c r="L38" s="22"/>
      <c r="M38" s="22"/>
      <c r="N38" s="22"/>
      <c r="O38" s="22"/>
      <c r="P38" s="22"/>
    </row>
    <row r="39" spans="1:16" ht="39" customHeight="1" x14ac:dyDescent="0.2">
      <c r="A39" s="22"/>
      <c r="B39" s="35"/>
      <c r="C39" s="1210" t="s">
        <v>560</v>
      </c>
      <c r="D39" s="1211"/>
      <c r="E39" s="1212"/>
      <c r="F39" s="36" t="s">
        <v>508</v>
      </c>
      <c r="G39" s="37" t="s">
        <v>508</v>
      </c>
      <c r="H39" s="37" t="s">
        <v>508</v>
      </c>
      <c r="I39" s="37" t="s">
        <v>508</v>
      </c>
      <c r="J39" s="38">
        <v>0.02</v>
      </c>
      <c r="K39" s="22"/>
      <c r="L39" s="22"/>
      <c r="M39" s="22"/>
      <c r="N39" s="22"/>
      <c r="O39" s="22"/>
      <c r="P39" s="22"/>
    </row>
    <row r="40" spans="1:16" ht="39" customHeight="1" x14ac:dyDescent="0.2">
      <c r="A40" s="22"/>
      <c r="B40" s="35"/>
      <c r="C40" s="1210" t="s">
        <v>561</v>
      </c>
      <c r="D40" s="1211"/>
      <c r="E40" s="1212"/>
      <c r="F40" s="36">
        <v>0</v>
      </c>
      <c r="G40" s="37">
        <v>0.01</v>
      </c>
      <c r="H40" s="37">
        <v>0</v>
      </c>
      <c r="I40" s="37">
        <v>0.01</v>
      </c>
      <c r="J40" s="38">
        <v>0.01</v>
      </c>
      <c r="K40" s="22"/>
      <c r="L40" s="22"/>
      <c r="M40" s="22"/>
      <c r="N40" s="22"/>
      <c r="O40" s="22"/>
      <c r="P40" s="22"/>
    </row>
    <row r="41" spans="1:16" ht="39" customHeight="1" x14ac:dyDescent="0.2">
      <c r="A41" s="22"/>
      <c r="B41" s="35"/>
      <c r="C41" s="1210" t="s">
        <v>562</v>
      </c>
      <c r="D41" s="1211"/>
      <c r="E41" s="1212"/>
      <c r="F41" s="36">
        <v>0.25</v>
      </c>
      <c r="G41" s="37">
        <v>0.25</v>
      </c>
      <c r="H41" s="37">
        <v>0.23</v>
      </c>
      <c r="I41" s="37">
        <v>0.26</v>
      </c>
      <c r="J41" s="38">
        <v>0.01</v>
      </c>
      <c r="K41" s="22"/>
      <c r="L41" s="22"/>
      <c r="M41" s="22"/>
      <c r="N41" s="22"/>
      <c r="O41" s="22"/>
      <c r="P41" s="22"/>
    </row>
    <row r="42" spans="1:16" ht="39" customHeight="1" x14ac:dyDescent="0.2">
      <c r="A42" s="22"/>
      <c r="B42" s="39"/>
      <c r="C42" s="1210" t="s">
        <v>563</v>
      </c>
      <c r="D42" s="1211"/>
      <c r="E42" s="1212"/>
      <c r="F42" s="36" t="s">
        <v>508</v>
      </c>
      <c r="G42" s="37" t="s">
        <v>508</v>
      </c>
      <c r="H42" s="37" t="s">
        <v>508</v>
      </c>
      <c r="I42" s="37" t="s">
        <v>508</v>
      </c>
      <c r="J42" s="38" t="s">
        <v>508</v>
      </c>
      <c r="K42" s="22"/>
      <c r="L42" s="22"/>
      <c r="M42" s="22"/>
      <c r="N42" s="22"/>
      <c r="O42" s="22"/>
      <c r="P42" s="22"/>
    </row>
    <row r="43" spans="1:16" ht="39" customHeight="1" thickBot="1" x14ac:dyDescent="0.25">
      <c r="A43" s="22"/>
      <c r="B43" s="40"/>
      <c r="C43" s="1213" t="s">
        <v>564</v>
      </c>
      <c r="D43" s="1214"/>
      <c r="E43" s="1215"/>
      <c r="F43" s="41">
        <v>0.62</v>
      </c>
      <c r="G43" s="42">
        <v>1.88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wOST/lKVN4rhMF3xUlOZ+Y4Yet7Jy0SDVNJkV+WAWaQ886z6Y9lX+JWcMuF0o0pUrDSqmdSZOr7NyoRq7LwiA==" saltValue="/iJzFuxCzQpXg9omgA6H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435</v>
      </c>
      <c r="L45" s="60">
        <v>447</v>
      </c>
      <c r="M45" s="60">
        <v>450</v>
      </c>
      <c r="N45" s="60">
        <v>457</v>
      </c>
      <c r="O45" s="61">
        <v>471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508</v>
      </c>
      <c r="L46" s="64" t="s">
        <v>508</v>
      </c>
      <c r="M46" s="64" t="s">
        <v>508</v>
      </c>
      <c r="N46" s="64" t="s">
        <v>508</v>
      </c>
      <c r="O46" s="65" t="s">
        <v>508</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508</v>
      </c>
      <c r="L47" s="64" t="s">
        <v>508</v>
      </c>
      <c r="M47" s="64" t="s">
        <v>508</v>
      </c>
      <c r="N47" s="64" t="s">
        <v>508</v>
      </c>
      <c r="O47" s="65" t="s">
        <v>508</v>
      </c>
      <c r="P47" s="48"/>
      <c r="Q47" s="48"/>
      <c r="R47" s="48"/>
      <c r="S47" s="48"/>
      <c r="T47" s="48"/>
      <c r="U47" s="48"/>
    </row>
    <row r="48" spans="1:21" ht="30.75" customHeight="1" x14ac:dyDescent="0.2">
      <c r="A48" s="48"/>
      <c r="B48" s="1220"/>
      <c r="C48" s="1221"/>
      <c r="D48" s="62"/>
      <c r="E48" s="1226" t="s">
        <v>15</v>
      </c>
      <c r="F48" s="1226"/>
      <c r="G48" s="1226"/>
      <c r="H48" s="1226"/>
      <c r="I48" s="1226"/>
      <c r="J48" s="1227"/>
      <c r="K48" s="63">
        <v>171</v>
      </c>
      <c r="L48" s="64">
        <v>159</v>
      </c>
      <c r="M48" s="64">
        <v>121</v>
      </c>
      <c r="N48" s="64">
        <v>127</v>
      </c>
      <c r="O48" s="65">
        <v>67</v>
      </c>
      <c r="P48" s="48"/>
      <c r="Q48" s="48"/>
      <c r="R48" s="48"/>
      <c r="S48" s="48"/>
      <c r="T48" s="48"/>
      <c r="U48" s="48"/>
    </row>
    <row r="49" spans="1:21" ht="30.75" customHeight="1" x14ac:dyDescent="0.2">
      <c r="A49" s="48"/>
      <c r="B49" s="1220"/>
      <c r="C49" s="1221"/>
      <c r="D49" s="62"/>
      <c r="E49" s="1226" t="s">
        <v>16</v>
      </c>
      <c r="F49" s="1226"/>
      <c r="G49" s="1226"/>
      <c r="H49" s="1226"/>
      <c r="I49" s="1226"/>
      <c r="J49" s="1227"/>
      <c r="K49" s="63">
        <v>37</v>
      </c>
      <c r="L49" s="64">
        <v>37</v>
      </c>
      <c r="M49" s="64">
        <v>37</v>
      </c>
      <c r="N49" s="64">
        <v>37</v>
      </c>
      <c r="O49" s="65">
        <v>14</v>
      </c>
      <c r="P49" s="48"/>
      <c r="Q49" s="48"/>
      <c r="R49" s="48"/>
      <c r="S49" s="48"/>
      <c r="T49" s="48"/>
      <c r="U49" s="48"/>
    </row>
    <row r="50" spans="1:21" ht="30.75" customHeight="1" x14ac:dyDescent="0.2">
      <c r="A50" s="48"/>
      <c r="B50" s="1220"/>
      <c r="C50" s="1221"/>
      <c r="D50" s="62"/>
      <c r="E50" s="1226" t="s">
        <v>17</v>
      </c>
      <c r="F50" s="1226"/>
      <c r="G50" s="1226"/>
      <c r="H50" s="1226"/>
      <c r="I50" s="1226"/>
      <c r="J50" s="1227"/>
      <c r="K50" s="63">
        <v>3</v>
      </c>
      <c r="L50" s="64">
        <v>20</v>
      </c>
      <c r="M50" s="64">
        <v>38</v>
      </c>
      <c r="N50" s="64">
        <v>38</v>
      </c>
      <c r="O50" s="65">
        <v>38</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508</v>
      </c>
      <c r="L51" s="64" t="s">
        <v>508</v>
      </c>
      <c r="M51" s="64" t="s">
        <v>508</v>
      </c>
      <c r="N51" s="64" t="s">
        <v>508</v>
      </c>
      <c r="O51" s="65" t="s">
        <v>508</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441</v>
      </c>
      <c r="L52" s="64">
        <v>447</v>
      </c>
      <c r="M52" s="64">
        <v>444</v>
      </c>
      <c r="N52" s="64">
        <v>446</v>
      </c>
      <c r="O52" s="65">
        <v>444</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205</v>
      </c>
      <c r="L53" s="69">
        <v>216</v>
      </c>
      <c r="M53" s="69">
        <v>202</v>
      </c>
      <c r="N53" s="69">
        <v>213</v>
      </c>
      <c r="O53" s="70">
        <v>146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5">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2">
      <c r="B57" s="1234" t="s">
        <v>25</v>
      </c>
      <c r="C57" s="1235"/>
      <c r="D57" s="1238" t="s">
        <v>26</v>
      </c>
      <c r="E57" s="1239"/>
      <c r="F57" s="1239"/>
      <c r="G57" s="1239"/>
      <c r="H57" s="1239"/>
      <c r="I57" s="1239"/>
      <c r="J57" s="1240"/>
      <c r="K57" s="83" t="s">
        <v>591</v>
      </c>
      <c r="L57" s="84" t="s">
        <v>591</v>
      </c>
      <c r="M57" s="84" t="s">
        <v>591</v>
      </c>
      <c r="N57" s="84" t="s">
        <v>591</v>
      </c>
      <c r="O57" s="85" t="s">
        <v>591</v>
      </c>
    </row>
    <row r="58" spans="1:21" ht="31.5" customHeight="1" thickBot="1" x14ac:dyDescent="0.25">
      <c r="B58" s="1236"/>
      <c r="C58" s="1237"/>
      <c r="D58" s="1241" t="s">
        <v>27</v>
      </c>
      <c r="E58" s="1242"/>
      <c r="F58" s="1242"/>
      <c r="G58" s="1242"/>
      <c r="H58" s="1242"/>
      <c r="I58" s="1242"/>
      <c r="J58" s="1243"/>
      <c r="K58" s="86" t="s">
        <v>591</v>
      </c>
      <c r="L58" s="87" t="s">
        <v>591</v>
      </c>
      <c r="M58" s="87" t="s">
        <v>591</v>
      </c>
      <c r="N58" s="87" t="s">
        <v>591</v>
      </c>
      <c r="O58" s="88" t="s">
        <v>591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q1yriw42xisdqu8GU//c5FJqV6WiBlI5QD2c2izmP6wUIkde5TjtmeRdf9QcJu9ahWrWDVxczMA+gZJwPqWw==" saltValue="uCLVPFBJ4dEpJ8jpvp4d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44" t="s">
        <v>30</v>
      </c>
      <c r="C41" s="1245"/>
      <c r="D41" s="102"/>
      <c r="E41" s="1250" t="s">
        <v>31</v>
      </c>
      <c r="F41" s="1250"/>
      <c r="G41" s="1250"/>
      <c r="H41" s="1251"/>
      <c r="I41" s="351">
        <v>5408</v>
      </c>
      <c r="J41" s="352">
        <v>5351</v>
      </c>
      <c r="K41" s="352">
        <v>6707</v>
      </c>
      <c r="L41" s="352">
        <v>6870</v>
      </c>
      <c r="M41" s="353">
        <v>7137</v>
      </c>
    </row>
    <row r="42" spans="2:13" ht="27.75" customHeight="1" x14ac:dyDescent="0.2">
      <c r="B42" s="1246"/>
      <c r="C42" s="1247"/>
      <c r="D42" s="103"/>
      <c r="E42" s="1252" t="s">
        <v>32</v>
      </c>
      <c r="F42" s="1252"/>
      <c r="G42" s="1252"/>
      <c r="H42" s="1253"/>
      <c r="I42" s="354">
        <v>300</v>
      </c>
      <c r="J42" s="355">
        <v>279</v>
      </c>
      <c r="K42" s="355">
        <v>242</v>
      </c>
      <c r="L42" s="355">
        <v>204</v>
      </c>
      <c r="M42" s="356">
        <v>227</v>
      </c>
    </row>
    <row r="43" spans="2:13" ht="27.75" customHeight="1" x14ac:dyDescent="0.2">
      <c r="B43" s="1246"/>
      <c r="C43" s="1247"/>
      <c r="D43" s="103"/>
      <c r="E43" s="1252" t="s">
        <v>33</v>
      </c>
      <c r="F43" s="1252"/>
      <c r="G43" s="1252"/>
      <c r="H43" s="1253"/>
      <c r="I43" s="354">
        <v>1436</v>
      </c>
      <c r="J43" s="355">
        <v>1389</v>
      </c>
      <c r="K43" s="355">
        <v>1241</v>
      </c>
      <c r="L43" s="355">
        <v>1140</v>
      </c>
      <c r="M43" s="356">
        <v>826</v>
      </c>
    </row>
    <row r="44" spans="2:13" ht="27.75" customHeight="1" x14ac:dyDescent="0.2">
      <c r="B44" s="1246"/>
      <c r="C44" s="1247"/>
      <c r="D44" s="103"/>
      <c r="E44" s="1252" t="s">
        <v>34</v>
      </c>
      <c r="F44" s="1252"/>
      <c r="G44" s="1252"/>
      <c r="H44" s="1253"/>
      <c r="I44" s="354">
        <v>121</v>
      </c>
      <c r="J44" s="355">
        <v>86</v>
      </c>
      <c r="K44" s="355">
        <v>58</v>
      </c>
      <c r="L44" s="355">
        <v>32</v>
      </c>
      <c r="M44" s="356">
        <v>19</v>
      </c>
    </row>
    <row r="45" spans="2:13" ht="27.75" customHeight="1" x14ac:dyDescent="0.2">
      <c r="B45" s="1246"/>
      <c r="C45" s="1247"/>
      <c r="D45" s="103"/>
      <c r="E45" s="1252" t="s">
        <v>35</v>
      </c>
      <c r="F45" s="1252"/>
      <c r="G45" s="1252"/>
      <c r="H45" s="1253"/>
      <c r="I45" s="354">
        <v>740</v>
      </c>
      <c r="J45" s="355">
        <v>733</v>
      </c>
      <c r="K45" s="355">
        <v>703</v>
      </c>
      <c r="L45" s="355">
        <v>714</v>
      </c>
      <c r="M45" s="356">
        <v>688</v>
      </c>
    </row>
    <row r="46" spans="2:13" ht="27.75" customHeight="1" x14ac:dyDescent="0.2">
      <c r="B46" s="1246"/>
      <c r="C46" s="1247"/>
      <c r="D46" s="104"/>
      <c r="E46" s="1252" t="s">
        <v>36</v>
      </c>
      <c r="F46" s="1252"/>
      <c r="G46" s="1252"/>
      <c r="H46" s="1253"/>
      <c r="I46" s="354" t="s">
        <v>508</v>
      </c>
      <c r="J46" s="355" t="s">
        <v>508</v>
      </c>
      <c r="K46" s="355" t="s">
        <v>508</v>
      </c>
      <c r="L46" s="355" t="s">
        <v>508</v>
      </c>
      <c r="M46" s="356" t="s">
        <v>508</v>
      </c>
    </row>
    <row r="47" spans="2:13" ht="27.75" customHeight="1" x14ac:dyDescent="0.2">
      <c r="B47" s="1246"/>
      <c r="C47" s="1247"/>
      <c r="D47" s="105"/>
      <c r="E47" s="1254" t="s">
        <v>37</v>
      </c>
      <c r="F47" s="1255"/>
      <c r="G47" s="1255"/>
      <c r="H47" s="1256"/>
      <c r="I47" s="354" t="s">
        <v>508</v>
      </c>
      <c r="J47" s="355" t="s">
        <v>508</v>
      </c>
      <c r="K47" s="355" t="s">
        <v>508</v>
      </c>
      <c r="L47" s="355" t="s">
        <v>508</v>
      </c>
      <c r="M47" s="356" t="s">
        <v>508</v>
      </c>
    </row>
    <row r="48" spans="2:13" ht="27.75" customHeight="1" x14ac:dyDescent="0.2">
      <c r="B48" s="1246"/>
      <c r="C48" s="1247"/>
      <c r="D48" s="103"/>
      <c r="E48" s="1252" t="s">
        <v>38</v>
      </c>
      <c r="F48" s="1252"/>
      <c r="G48" s="1252"/>
      <c r="H48" s="1253"/>
      <c r="I48" s="354" t="s">
        <v>508</v>
      </c>
      <c r="J48" s="355" t="s">
        <v>508</v>
      </c>
      <c r="K48" s="355" t="s">
        <v>508</v>
      </c>
      <c r="L48" s="355" t="s">
        <v>508</v>
      </c>
      <c r="M48" s="356" t="s">
        <v>508</v>
      </c>
    </row>
    <row r="49" spans="2:13" ht="27.75" customHeight="1" x14ac:dyDescent="0.2">
      <c r="B49" s="1248"/>
      <c r="C49" s="1249"/>
      <c r="D49" s="103"/>
      <c r="E49" s="1252" t="s">
        <v>39</v>
      </c>
      <c r="F49" s="1252"/>
      <c r="G49" s="1252"/>
      <c r="H49" s="1253"/>
      <c r="I49" s="354" t="s">
        <v>508</v>
      </c>
      <c r="J49" s="355" t="s">
        <v>508</v>
      </c>
      <c r="K49" s="355" t="s">
        <v>508</v>
      </c>
      <c r="L49" s="355" t="s">
        <v>508</v>
      </c>
      <c r="M49" s="356" t="s">
        <v>508</v>
      </c>
    </row>
    <row r="50" spans="2:13" ht="27.75" customHeight="1" x14ac:dyDescent="0.2">
      <c r="B50" s="1257" t="s">
        <v>40</v>
      </c>
      <c r="C50" s="1258"/>
      <c r="D50" s="106"/>
      <c r="E50" s="1252" t="s">
        <v>41</v>
      </c>
      <c r="F50" s="1252"/>
      <c r="G50" s="1252"/>
      <c r="H50" s="1253"/>
      <c r="I50" s="354">
        <v>1701</v>
      </c>
      <c r="J50" s="355">
        <v>1733</v>
      </c>
      <c r="K50" s="355">
        <v>1536</v>
      </c>
      <c r="L50" s="355">
        <v>1523</v>
      </c>
      <c r="M50" s="356">
        <v>2477</v>
      </c>
    </row>
    <row r="51" spans="2:13" ht="27.75" customHeight="1" x14ac:dyDescent="0.2">
      <c r="B51" s="1246"/>
      <c r="C51" s="1247"/>
      <c r="D51" s="103"/>
      <c r="E51" s="1252" t="s">
        <v>42</v>
      </c>
      <c r="F51" s="1252"/>
      <c r="G51" s="1252"/>
      <c r="H51" s="1253"/>
      <c r="I51" s="354" t="s">
        <v>508</v>
      </c>
      <c r="J51" s="355" t="s">
        <v>508</v>
      </c>
      <c r="K51" s="355" t="s">
        <v>508</v>
      </c>
      <c r="L51" s="355" t="s">
        <v>508</v>
      </c>
      <c r="M51" s="356" t="s">
        <v>508</v>
      </c>
    </row>
    <row r="52" spans="2:13" ht="27.75" customHeight="1" x14ac:dyDescent="0.2">
      <c r="B52" s="1248"/>
      <c r="C52" s="1249"/>
      <c r="D52" s="103"/>
      <c r="E52" s="1252" t="s">
        <v>43</v>
      </c>
      <c r="F52" s="1252"/>
      <c r="G52" s="1252"/>
      <c r="H52" s="1253"/>
      <c r="I52" s="354">
        <v>5317</v>
      </c>
      <c r="J52" s="355">
        <v>5134</v>
      </c>
      <c r="K52" s="355">
        <v>5345</v>
      </c>
      <c r="L52" s="355">
        <v>5364</v>
      </c>
      <c r="M52" s="356">
        <v>5479</v>
      </c>
    </row>
    <row r="53" spans="2:13" ht="27.75" customHeight="1" thickBot="1" x14ac:dyDescent="0.25">
      <c r="B53" s="1259" t="s">
        <v>44</v>
      </c>
      <c r="C53" s="1260"/>
      <c r="D53" s="107"/>
      <c r="E53" s="1261" t="s">
        <v>45</v>
      </c>
      <c r="F53" s="1261"/>
      <c r="G53" s="1261"/>
      <c r="H53" s="1262"/>
      <c r="I53" s="357">
        <v>987</v>
      </c>
      <c r="J53" s="358">
        <v>971</v>
      </c>
      <c r="K53" s="358">
        <v>2070</v>
      </c>
      <c r="L53" s="358">
        <v>2073</v>
      </c>
      <c r="M53" s="359">
        <v>942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wxoRXMYXNsQugFrw7/m0lqsbsa79QgBA0icwfehpjM2qpUKgnEvBqtnLxNjI39vC1GnMnPIlNX5nN6dFSYWMDg==" saltValue="0v/DDbKrwSlqfz1B1RqR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552</v>
      </c>
      <c r="G54" s="116" t="s">
        <v>553</v>
      </c>
      <c r="H54" s="117" t="s">
        <v>554</v>
      </c>
    </row>
    <row r="55" spans="2:8" ht="52.5" customHeight="1" x14ac:dyDescent="0.2">
      <c r="B55" s="118"/>
      <c r="C55" s="1271" t="s">
        <v>48</v>
      </c>
      <c r="D55" s="1271"/>
      <c r="E55" s="1272"/>
      <c r="F55" s="119">
        <v>580</v>
      </c>
      <c r="G55" s="119">
        <v>580</v>
      </c>
      <c r="H55" s="120">
        <v>1180</v>
      </c>
    </row>
    <row r="56" spans="2:8" ht="52.5" customHeight="1" x14ac:dyDescent="0.2">
      <c r="B56" s="121"/>
      <c r="C56" s="1273" t="s">
        <v>49</v>
      </c>
      <c r="D56" s="1273"/>
      <c r="E56" s="1274"/>
      <c r="F56" s="122">
        <v>13</v>
      </c>
      <c r="G56" s="122">
        <v>13</v>
      </c>
      <c r="H56" s="123">
        <v>13</v>
      </c>
    </row>
    <row r="57" spans="2:8" ht="53.25" customHeight="1" x14ac:dyDescent="0.2">
      <c r="B57" s="121"/>
      <c r="C57" s="1275" t="s">
        <v>50</v>
      </c>
      <c r="D57" s="1275"/>
      <c r="E57" s="1276"/>
      <c r="F57" s="124">
        <v>527</v>
      </c>
      <c r="G57" s="124">
        <v>437</v>
      </c>
      <c r="H57" s="125">
        <v>748</v>
      </c>
    </row>
    <row r="58" spans="2:8" ht="45.75" customHeight="1" x14ac:dyDescent="0.2">
      <c r="B58" s="126"/>
      <c r="C58" s="1263" t="s">
        <v>585</v>
      </c>
      <c r="D58" s="1264"/>
      <c r="E58" s="1265"/>
      <c r="F58" s="127">
        <v>420</v>
      </c>
      <c r="G58" s="127">
        <v>320</v>
      </c>
      <c r="H58" s="128">
        <v>590</v>
      </c>
    </row>
    <row r="59" spans="2:8" ht="45.75" customHeight="1" x14ac:dyDescent="0.2">
      <c r="B59" s="126"/>
      <c r="C59" s="1263" t="s">
        <v>586</v>
      </c>
      <c r="D59" s="1264"/>
      <c r="E59" s="1265"/>
      <c r="F59" s="127">
        <v>68</v>
      </c>
      <c r="G59" s="127">
        <v>68</v>
      </c>
      <c r="H59" s="128">
        <v>118</v>
      </c>
    </row>
    <row r="60" spans="2:8" ht="45.75" customHeight="1" x14ac:dyDescent="0.2">
      <c r="B60" s="126"/>
      <c r="C60" s="1263" t="s">
        <v>587</v>
      </c>
      <c r="D60" s="1264"/>
      <c r="E60" s="1265"/>
      <c r="F60" s="127">
        <v>22</v>
      </c>
      <c r="G60" s="127">
        <v>23</v>
      </c>
      <c r="H60" s="128">
        <v>23</v>
      </c>
    </row>
    <row r="61" spans="2:8" ht="45.75" customHeight="1" x14ac:dyDescent="0.2">
      <c r="B61" s="126"/>
      <c r="C61" s="1263" t="s">
        <v>588</v>
      </c>
      <c r="D61" s="1264"/>
      <c r="E61" s="1265"/>
      <c r="F61" s="127">
        <v>7</v>
      </c>
      <c r="G61" s="127">
        <v>7</v>
      </c>
      <c r="H61" s="128">
        <v>4</v>
      </c>
    </row>
    <row r="62" spans="2:8" ht="45.75" customHeight="1" thickBot="1" x14ac:dyDescent="0.25">
      <c r="B62" s="129"/>
      <c r="C62" s="1266" t="s">
        <v>589</v>
      </c>
      <c r="D62" s="1267"/>
      <c r="E62" s="1268"/>
      <c r="F62" s="130" t="s">
        <v>508</v>
      </c>
      <c r="G62" s="130">
        <v>5</v>
      </c>
      <c r="H62" s="131">
        <v>4</v>
      </c>
    </row>
    <row r="63" spans="2:8" ht="52.5" customHeight="1" thickBot="1" x14ac:dyDescent="0.25">
      <c r="B63" s="132"/>
      <c r="C63" s="1269" t="s">
        <v>51</v>
      </c>
      <c r="D63" s="1269"/>
      <c r="E63" s="1270"/>
      <c r="F63" s="133">
        <v>1120</v>
      </c>
      <c r="G63" s="133">
        <v>1029</v>
      </c>
      <c r="H63" s="134">
        <v>1941</v>
      </c>
    </row>
    <row r="64" spans="2:8" ht="13.2" x14ac:dyDescent="0.2"/>
  </sheetData>
  <sheetProtection algorithmName="SHA-512" hashValue="gkja+mlY3oqhIxBCW5MPU84KsBJhNC9H5Lb9luSyxMbjlB2vgGOeN8axEk45QN32XKDKT33wIjXMR+FHHra/LQ==" saltValue="Y6NgKDmLbOz/Tz/2SMGP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8" customWidth="1"/>
    <col min="2" max="107" width="2.44140625" style="368" customWidth="1"/>
    <col min="108" max="108" width="6.109375" style="370" customWidth="1"/>
    <col min="109" max="109" width="5.88671875" style="369" customWidth="1"/>
    <col min="110" max="16384" width="8.6640625" style="368" hidden="1"/>
  </cols>
  <sheetData>
    <row r="1" spans="1:109" ht="42.75" customHeight="1" x14ac:dyDescent="0.2">
      <c r="A1" s="403"/>
      <c r="B1" s="402"/>
      <c r="DD1" s="368"/>
      <c r="DE1" s="368"/>
    </row>
    <row r="2" spans="1:109" ht="25.5" customHeight="1" x14ac:dyDescent="0.2">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2">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2" x14ac:dyDescent="0.2">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2" x14ac:dyDescent="0.2">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2" x14ac:dyDescent="0.2">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2" x14ac:dyDescent="0.2">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2" x14ac:dyDescent="0.2">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2" x14ac:dyDescent="0.2">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2" x14ac:dyDescent="0.2">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2" x14ac:dyDescent="0.2">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2" x14ac:dyDescent="0.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2" x14ac:dyDescent="0.2">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2" x14ac:dyDescent="0.2">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2" x14ac:dyDescent="0.2">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2" x14ac:dyDescent="0.2">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2" x14ac:dyDescent="0.2">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2" x14ac:dyDescent="0.2">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2" x14ac:dyDescent="0.2">
      <c r="DD19" s="368"/>
      <c r="DE19" s="368"/>
    </row>
    <row r="20" spans="1:109" ht="13.2" x14ac:dyDescent="0.2">
      <c r="DD20" s="368"/>
      <c r="DE20" s="368"/>
    </row>
    <row r="21" spans="1:109" ht="17.25" customHeight="1" x14ac:dyDescent="0.2">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2" x14ac:dyDescent="0.2">
      <c r="B40" s="388"/>
      <c r="DD40" s="388"/>
      <c r="DE40" s="368"/>
    </row>
    <row r="41" spans="2:109" ht="16.2" x14ac:dyDescent="0.2">
      <c r="B41" s="398" t="s">
        <v>604</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2" x14ac:dyDescent="0.2">
      <c r="B42" s="369"/>
      <c r="G42" s="384"/>
      <c r="I42" s="383"/>
      <c r="J42" s="383"/>
      <c r="K42" s="383"/>
      <c r="AM42" s="384"/>
      <c r="AN42" s="384" t="s">
        <v>600</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2">
      <c r="B43" s="369"/>
      <c r="AN43" s="1278" t="s">
        <v>603</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2" x14ac:dyDescent="0.2">
      <c r="B44" s="369"/>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2" x14ac:dyDescent="0.2">
      <c r="B45" s="369"/>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2" x14ac:dyDescent="0.2">
      <c r="B46" s="369"/>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2" x14ac:dyDescent="0.2">
      <c r="B47" s="369"/>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2" x14ac:dyDescent="0.2">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2" x14ac:dyDescent="0.2">
      <c r="B49" s="369"/>
      <c r="AN49" s="368" t="s">
        <v>598</v>
      </c>
    </row>
    <row r="50" spans="1:109" ht="13.2" x14ac:dyDescent="0.2">
      <c r="B50" s="369"/>
      <c r="G50" s="1287"/>
      <c r="H50" s="1287"/>
      <c r="I50" s="1287"/>
      <c r="J50" s="1287"/>
      <c r="K50" s="377"/>
      <c r="L50" s="377"/>
      <c r="M50" s="376"/>
      <c r="N50" s="376"/>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550</v>
      </c>
      <c r="BQ50" s="1291"/>
      <c r="BR50" s="1291"/>
      <c r="BS50" s="1291"/>
      <c r="BT50" s="1291"/>
      <c r="BU50" s="1291"/>
      <c r="BV50" s="1291"/>
      <c r="BW50" s="1291"/>
      <c r="BX50" s="1291" t="s">
        <v>551</v>
      </c>
      <c r="BY50" s="1291"/>
      <c r="BZ50" s="1291"/>
      <c r="CA50" s="1291"/>
      <c r="CB50" s="1291"/>
      <c r="CC50" s="1291"/>
      <c r="CD50" s="1291"/>
      <c r="CE50" s="1291"/>
      <c r="CF50" s="1291" t="s">
        <v>552</v>
      </c>
      <c r="CG50" s="1291"/>
      <c r="CH50" s="1291"/>
      <c r="CI50" s="1291"/>
      <c r="CJ50" s="1291"/>
      <c r="CK50" s="1291"/>
      <c r="CL50" s="1291"/>
      <c r="CM50" s="1291"/>
      <c r="CN50" s="1291" t="s">
        <v>553</v>
      </c>
      <c r="CO50" s="1291"/>
      <c r="CP50" s="1291"/>
      <c r="CQ50" s="1291"/>
      <c r="CR50" s="1291"/>
      <c r="CS50" s="1291"/>
      <c r="CT50" s="1291"/>
      <c r="CU50" s="1291"/>
      <c r="CV50" s="1291" t="s">
        <v>554</v>
      </c>
      <c r="CW50" s="1291"/>
      <c r="CX50" s="1291"/>
      <c r="CY50" s="1291"/>
      <c r="CZ50" s="1291"/>
      <c r="DA50" s="1291"/>
      <c r="DB50" s="1291"/>
      <c r="DC50" s="1291"/>
    </row>
    <row r="51" spans="1:109" ht="13.5" customHeight="1" x14ac:dyDescent="0.2">
      <c r="B51" s="369"/>
      <c r="G51" s="1296"/>
      <c r="H51" s="1296"/>
      <c r="I51" s="1295"/>
      <c r="J51" s="1295"/>
      <c r="K51" s="1293"/>
      <c r="L51" s="1293"/>
      <c r="M51" s="1293"/>
      <c r="N51" s="1293"/>
      <c r="AM51" s="375"/>
      <c r="AN51" s="1292" t="s">
        <v>597</v>
      </c>
      <c r="AO51" s="1292"/>
      <c r="AP51" s="1292"/>
      <c r="AQ51" s="1292"/>
      <c r="AR51" s="1292"/>
      <c r="AS51" s="1292"/>
      <c r="AT51" s="1292"/>
      <c r="AU51" s="1292"/>
      <c r="AV51" s="1292"/>
      <c r="AW51" s="1292"/>
      <c r="AX51" s="1292"/>
      <c r="AY51" s="1292"/>
      <c r="AZ51" s="1292"/>
      <c r="BA51" s="1292"/>
      <c r="BB51" s="1292" t="s">
        <v>595</v>
      </c>
      <c r="BC51" s="1292"/>
      <c r="BD51" s="1292"/>
      <c r="BE51" s="1292"/>
      <c r="BF51" s="1292"/>
      <c r="BG51" s="1292"/>
      <c r="BH51" s="1292"/>
      <c r="BI51" s="1292"/>
      <c r="BJ51" s="1292"/>
      <c r="BK51" s="1292"/>
      <c r="BL51" s="1292"/>
      <c r="BM51" s="1292"/>
      <c r="BN51" s="1292"/>
      <c r="BO51" s="1292"/>
      <c r="BP51" s="1277">
        <v>30.5</v>
      </c>
      <c r="BQ51" s="1277"/>
      <c r="BR51" s="1277"/>
      <c r="BS51" s="1277"/>
      <c r="BT51" s="1277"/>
      <c r="BU51" s="1277"/>
      <c r="BV51" s="1277"/>
      <c r="BW51" s="1277"/>
      <c r="BX51" s="1277">
        <v>28.4</v>
      </c>
      <c r="BY51" s="1277"/>
      <c r="BZ51" s="1277"/>
      <c r="CA51" s="1277"/>
      <c r="CB51" s="1277"/>
      <c r="CC51" s="1277"/>
      <c r="CD51" s="1277"/>
      <c r="CE51" s="1277"/>
      <c r="CF51" s="1277">
        <v>59.9</v>
      </c>
      <c r="CG51" s="1277"/>
      <c r="CH51" s="1277"/>
      <c r="CI51" s="1277"/>
      <c r="CJ51" s="1277"/>
      <c r="CK51" s="1277"/>
      <c r="CL51" s="1277"/>
      <c r="CM51" s="1277"/>
      <c r="CN51" s="1277">
        <v>57.1</v>
      </c>
      <c r="CO51" s="1277"/>
      <c r="CP51" s="1277"/>
      <c r="CQ51" s="1277"/>
      <c r="CR51" s="1277"/>
      <c r="CS51" s="1277"/>
      <c r="CT51" s="1277"/>
      <c r="CU51" s="1277"/>
      <c r="CV51" s="1277">
        <v>23.8</v>
      </c>
      <c r="CW51" s="1277"/>
      <c r="CX51" s="1277"/>
      <c r="CY51" s="1277"/>
      <c r="CZ51" s="1277"/>
      <c r="DA51" s="1277"/>
      <c r="DB51" s="1277"/>
      <c r="DC51" s="1277"/>
    </row>
    <row r="52" spans="1:109" ht="13.2" x14ac:dyDescent="0.2">
      <c r="B52" s="369"/>
      <c r="G52" s="1296"/>
      <c r="H52" s="1296"/>
      <c r="I52" s="1295"/>
      <c r="J52" s="1295"/>
      <c r="K52" s="1293"/>
      <c r="L52" s="1293"/>
      <c r="M52" s="1293"/>
      <c r="N52" s="1293"/>
      <c r="AM52" s="375"/>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69"/>
      <c r="G53" s="1296"/>
      <c r="H53" s="1296"/>
      <c r="I53" s="1287"/>
      <c r="J53" s="1287"/>
      <c r="K53" s="1293"/>
      <c r="L53" s="1293"/>
      <c r="M53" s="1293"/>
      <c r="N53" s="1293"/>
      <c r="AM53" s="375"/>
      <c r="AN53" s="1292"/>
      <c r="AO53" s="1292"/>
      <c r="AP53" s="1292"/>
      <c r="AQ53" s="1292"/>
      <c r="AR53" s="1292"/>
      <c r="AS53" s="1292"/>
      <c r="AT53" s="1292"/>
      <c r="AU53" s="1292"/>
      <c r="AV53" s="1292"/>
      <c r="AW53" s="1292"/>
      <c r="AX53" s="1292"/>
      <c r="AY53" s="1292"/>
      <c r="AZ53" s="1292"/>
      <c r="BA53" s="1292"/>
      <c r="BB53" s="1292" t="s">
        <v>602</v>
      </c>
      <c r="BC53" s="1292"/>
      <c r="BD53" s="1292"/>
      <c r="BE53" s="1292"/>
      <c r="BF53" s="1292"/>
      <c r="BG53" s="1292"/>
      <c r="BH53" s="1292"/>
      <c r="BI53" s="1292"/>
      <c r="BJ53" s="1292"/>
      <c r="BK53" s="1292"/>
      <c r="BL53" s="1292"/>
      <c r="BM53" s="1292"/>
      <c r="BN53" s="1292"/>
      <c r="BO53" s="1292"/>
      <c r="BP53" s="1277">
        <v>58.6</v>
      </c>
      <c r="BQ53" s="1277"/>
      <c r="BR53" s="1277"/>
      <c r="BS53" s="1277"/>
      <c r="BT53" s="1277"/>
      <c r="BU53" s="1277"/>
      <c r="BV53" s="1277"/>
      <c r="BW53" s="1277"/>
      <c r="BX53" s="1277">
        <v>60.5</v>
      </c>
      <c r="BY53" s="1277"/>
      <c r="BZ53" s="1277"/>
      <c r="CA53" s="1277"/>
      <c r="CB53" s="1277"/>
      <c r="CC53" s="1277"/>
      <c r="CD53" s="1277"/>
      <c r="CE53" s="1277"/>
      <c r="CF53" s="1277">
        <v>55.8</v>
      </c>
      <c r="CG53" s="1277"/>
      <c r="CH53" s="1277"/>
      <c r="CI53" s="1277"/>
      <c r="CJ53" s="1277"/>
      <c r="CK53" s="1277"/>
      <c r="CL53" s="1277"/>
      <c r="CM53" s="1277"/>
      <c r="CN53" s="1277">
        <v>57.1</v>
      </c>
      <c r="CO53" s="1277"/>
      <c r="CP53" s="1277"/>
      <c r="CQ53" s="1277"/>
      <c r="CR53" s="1277"/>
      <c r="CS53" s="1277"/>
      <c r="CT53" s="1277"/>
      <c r="CU53" s="1277"/>
      <c r="CV53" s="1277">
        <v>58.2</v>
      </c>
      <c r="CW53" s="1277"/>
      <c r="CX53" s="1277"/>
      <c r="CY53" s="1277"/>
      <c r="CZ53" s="1277"/>
      <c r="DA53" s="1277"/>
      <c r="DB53" s="1277"/>
      <c r="DC53" s="1277"/>
    </row>
    <row r="54" spans="1:109" ht="13.2" x14ac:dyDescent="0.2">
      <c r="A54" s="383"/>
      <c r="B54" s="369"/>
      <c r="G54" s="1296"/>
      <c r="H54" s="1296"/>
      <c r="I54" s="1287"/>
      <c r="J54" s="1287"/>
      <c r="K54" s="1293"/>
      <c r="L54" s="1293"/>
      <c r="M54" s="1293"/>
      <c r="N54" s="1293"/>
      <c r="AM54" s="375"/>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69"/>
      <c r="G55" s="1287"/>
      <c r="H55" s="1287"/>
      <c r="I55" s="1287"/>
      <c r="J55" s="1287"/>
      <c r="K55" s="1293"/>
      <c r="L55" s="1293"/>
      <c r="M55" s="1293"/>
      <c r="N55" s="1293"/>
      <c r="AN55" s="1291" t="s">
        <v>596</v>
      </c>
      <c r="AO55" s="1291"/>
      <c r="AP55" s="1291"/>
      <c r="AQ55" s="1291"/>
      <c r="AR55" s="1291"/>
      <c r="AS55" s="1291"/>
      <c r="AT55" s="1291"/>
      <c r="AU55" s="1291"/>
      <c r="AV55" s="1291"/>
      <c r="AW55" s="1291"/>
      <c r="AX55" s="1291"/>
      <c r="AY55" s="1291"/>
      <c r="AZ55" s="1291"/>
      <c r="BA55" s="1291"/>
      <c r="BB55" s="1292" t="s">
        <v>595</v>
      </c>
      <c r="BC55" s="1292"/>
      <c r="BD55" s="1292"/>
      <c r="BE55" s="1292"/>
      <c r="BF55" s="1292"/>
      <c r="BG55" s="1292"/>
      <c r="BH55" s="1292"/>
      <c r="BI55" s="1292"/>
      <c r="BJ55" s="1292"/>
      <c r="BK55" s="1292"/>
      <c r="BL55" s="1292"/>
      <c r="BM55" s="1292"/>
      <c r="BN55" s="1292"/>
      <c r="BO55" s="1292"/>
      <c r="BP55" s="1277">
        <v>28.5</v>
      </c>
      <c r="BQ55" s="1277"/>
      <c r="BR55" s="1277"/>
      <c r="BS55" s="1277"/>
      <c r="BT55" s="1277"/>
      <c r="BU55" s="1277"/>
      <c r="BV55" s="1277"/>
      <c r="BW55" s="1277"/>
      <c r="BX55" s="1277">
        <v>20.5</v>
      </c>
      <c r="BY55" s="1277"/>
      <c r="BZ55" s="1277"/>
      <c r="CA55" s="1277"/>
      <c r="CB55" s="1277"/>
      <c r="CC55" s="1277"/>
      <c r="CD55" s="1277"/>
      <c r="CE55" s="1277"/>
      <c r="CF55" s="1277">
        <v>21.4</v>
      </c>
      <c r="CG55" s="1277"/>
      <c r="CH55" s="1277"/>
      <c r="CI55" s="1277"/>
      <c r="CJ55" s="1277"/>
      <c r="CK55" s="1277"/>
      <c r="CL55" s="1277"/>
      <c r="CM55" s="1277"/>
      <c r="CN55" s="1277">
        <v>12.8</v>
      </c>
      <c r="CO55" s="1277"/>
      <c r="CP55" s="1277"/>
      <c r="CQ55" s="1277"/>
      <c r="CR55" s="1277"/>
      <c r="CS55" s="1277"/>
      <c r="CT55" s="1277"/>
      <c r="CU55" s="1277"/>
      <c r="CV55" s="1277">
        <v>0</v>
      </c>
      <c r="CW55" s="1277"/>
      <c r="CX55" s="1277"/>
      <c r="CY55" s="1277"/>
      <c r="CZ55" s="1277"/>
      <c r="DA55" s="1277"/>
      <c r="DB55" s="1277"/>
      <c r="DC55" s="1277"/>
    </row>
    <row r="56" spans="1:109" ht="13.2" x14ac:dyDescent="0.2">
      <c r="A56" s="383"/>
      <c r="B56" s="369"/>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2"/>
      <c r="BC56" s="1292"/>
      <c r="BD56" s="1292"/>
      <c r="BE56" s="1292"/>
      <c r="BF56" s="1292"/>
      <c r="BG56" s="1292"/>
      <c r="BH56" s="1292"/>
      <c r="BI56" s="1292"/>
      <c r="BJ56" s="1292"/>
      <c r="BK56" s="1292"/>
      <c r="BL56" s="1292"/>
      <c r="BM56" s="1292"/>
      <c r="BN56" s="1292"/>
      <c r="BO56" s="1292"/>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9"/>
      <c r="G57" s="1287"/>
      <c r="H57" s="1287"/>
      <c r="I57" s="1294"/>
      <c r="J57" s="1294"/>
      <c r="K57" s="1293"/>
      <c r="L57" s="1293"/>
      <c r="M57" s="1293"/>
      <c r="N57" s="1293"/>
      <c r="AM57" s="368"/>
      <c r="AN57" s="1291"/>
      <c r="AO57" s="1291"/>
      <c r="AP57" s="1291"/>
      <c r="AQ57" s="1291"/>
      <c r="AR57" s="1291"/>
      <c r="AS57" s="1291"/>
      <c r="AT57" s="1291"/>
      <c r="AU57" s="1291"/>
      <c r="AV57" s="1291"/>
      <c r="AW57" s="1291"/>
      <c r="AX57" s="1291"/>
      <c r="AY57" s="1291"/>
      <c r="AZ57" s="1291"/>
      <c r="BA57" s="1291"/>
      <c r="BB57" s="1292" t="s">
        <v>602</v>
      </c>
      <c r="BC57" s="1292"/>
      <c r="BD57" s="1292"/>
      <c r="BE57" s="1292"/>
      <c r="BF57" s="1292"/>
      <c r="BG57" s="1292"/>
      <c r="BH57" s="1292"/>
      <c r="BI57" s="1292"/>
      <c r="BJ57" s="1292"/>
      <c r="BK57" s="1292"/>
      <c r="BL57" s="1292"/>
      <c r="BM57" s="1292"/>
      <c r="BN57" s="1292"/>
      <c r="BO57" s="1292"/>
      <c r="BP57" s="1277">
        <v>59.7</v>
      </c>
      <c r="BQ57" s="1277"/>
      <c r="BR57" s="1277"/>
      <c r="BS57" s="1277"/>
      <c r="BT57" s="1277"/>
      <c r="BU57" s="1277"/>
      <c r="BV57" s="1277"/>
      <c r="BW57" s="1277"/>
      <c r="BX57" s="1277">
        <v>60.3</v>
      </c>
      <c r="BY57" s="1277"/>
      <c r="BZ57" s="1277"/>
      <c r="CA57" s="1277"/>
      <c r="CB57" s="1277"/>
      <c r="CC57" s="1277"/>
      <c r="CD57" s="1277"/>
      <c r="CE57" s="1277"/>
      <c r="CF57" s="1277">
        <v>60.5</v>
      </c>
      <c r="CG57" s="1277"/>
      <c r="CH57" s="1277"/>
      <c r="CI57" s="1277"/>
      <c r="CJ57" s="1277"/>
      <c r="CK57" s="1277"/>
      <c r="CL57" s="1277"/>
      <c r="CM57" s="1277"/>
      <c r="CN57" s="1277">
        <v>61.2</v>
      </c>
      <c r="CO57" s="1277"/>
      <c r="CP57" s="1277"/>
      <c r="CQ57" s="1277"/>
      <c r="CR57" s="1277"/>
      <c r="CS57" s="1277"/>
      <c r="CT57" s="1277"/>
      <c r="CU57" s="1277"/>
      <c r="CV57" s="1277">
        <v>62.8</v>
      </c>
      <c r="CW57" s="1277"/>
      <c r="CX57" s="1277"/>
      <c r="CY57" s="1277"/>
      <c r="CZ57" s="1277"/>
      <c r="DA57" s="1277"/>
      <c r="DB57" s="1277"/>
      <c r="DC57" s="1277"/>
      <c r="DD57" s="394"/>
      <c r="DE57" s="389"/>
    </row>
    <row r="58" spans="1:109" s="383" customFormat="1" ht="13.2" x14ac:dyDescent="0.2">
      <c r="A58" s="368"/>
      <c r="B58" s="389"/>
      <c r="G58" s="1287"/>
      <c r="H58" s="1287"/>
      <c r="I58" s="1294"/>
      <c r="J58" s="1294"/>
      <c r="K58" s="1293"/>
      <c r="L58" s="1293"/>
      <c r="M58" s="1293"/>
      <c r="N58" s="1293"/>
      <c r="AM58" s="368"/>
      <c r="AN58" s="1291"/>
      <c r="AO58" s="1291"/>
      <c r="AP58" s="1291"/>
      <c r="AQ58" s="1291"/>
      <c r="AR58" s="1291"/>
      <c r="AS58" s="1291"/>
      <c r="AT58" s="1291"/>
      <c r="AU58" s="1291"/>
      <c r="AV58" s="1291"/>
      <c r="AW58" s="1291"/>
      <c r="AX58" s="1291"/>
      <c r="AY58" s="1291"/>
      <c r="AZ58" s="1291"/>
      <c r="BA58" s="1291"/>
      <c r="BB58" s="1292"/>
      <c r="BC58" s="1292"/>
      <c r="BD58" s="1292"/>
      <c r="BE58" s="1292"/>
      <c r="BF58" s="1292"/>
      <c r="BG58" s="1292"/>
      <c r="BH58" s="1292"/>
      <c r="BI58" s="1292"/>
      <c r="BJ58" s="1292"/>
      <c r="BK58" s="1292"/>
      <c r="BL58" s="1292"/>
      <c r="BM58" s="1292"/>
      <c r="BN58" s="1292"/>
      <c r="BO58" s="1292"/>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4"/>
      <c r="DE58" s="389"/>
    </row>
    <row r="59" spans="1:109" s="383" customFormat="1" ht="13.2" x14ac:dyDescent="0.2">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2" x14ac:dyDescent="0.2">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2" x14ac:dyDescent="0.2">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2" x14ac:dyDescent="0.2">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6.2" x14ac:dyDescent="0.2">
      <c r="B63" s="387" t="s">
        <v>601</v>
      </c>
    </row>
    <row r="64" spans="1:109" ht="13.2" x14ac:dyDescent="0.2">
      <c r="B64" s="369"/>
      <c r="G64" s="384"/>
      <c r="I64" s="386"/>
      <c r="J64" s="386"/>
      <c r="K64" s="386"/>
      <c r="L64" s="386"/>
      <c r="M64" s="386"/>
      <c r="N64" s="385"/>
      <c r="AM64" s="384"/>
      <c r="AN64" s="384" t="s">
        <v>600</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2" x14ac:dyDescent="0.2">
      <c r="B65" s="369"/>
      <c r="AN65" s="1278" t="s">
        <v>599</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2" x14ac:dyDescent="0.2">
      <c r="B66" s="369"/>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2" x14ac:dyDescent="0.2">
      <c r="B67" s="369"/>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2" x14ac:dyDescent="0.2">
      <c r="B68" s="369"/>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2" x14ac:dyDescent="0.2">
      <c r="B69" s="369"/>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2" x14ac:dyDescent="0.2">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2" x14ac:dyDescent="0.2">
      <c r="B71" s="369"/>
      <c r="G71" s="378"/>
      <c r="I71" s="381"/>
      <c r="J71" s="380"/>
      <c r="K71" s="380"/>
      <c r="L71" s="379"/>
      <c r="M71" s="380"/>
      <c r="N71" s="379"/>
      <c r="AM71" s="378"/>
      <c r="AN71" s="368" t="s">
        <v>598</v>
      </c>
    </row>
    <row r="72" spans="2:107" ht="13.2" x14ac:dyDescent="0.2">
      <c r="B72" s="369"/>
      <c r="G72" s="1287"/>
      <c r="H72" s="1287"/>
      <c r="I72" s="1287"/>
      <c r="J72" s="1287"/>
      <c r="K72" s="377"/>
      <c r="L72" s="377"/>
      <c r="M72" s="376"/>
      <c r="N72" s="376"/>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550</v>
      </c>
      <c r="BQ72" s="1291"/>
      <c r="BR72" s="1291"/>
      <c r="BS72" s="1291"/>
      <c r="BT72" s="1291"/>
      <c r="BU72" s="1291"/>
      <c r="BV72" s="1291"/>
      <c r="BW72" s="1291"/>
      <c r="BX72" s="1291" t="s">
        <v>551</v>
      </c>
      <c r="BY72" s="1291"/>
      <c r="BZ72" s="1291"/>
      <c r="CA72" s="1291"/>
      <c r="CB72" s="1291"/>
      <c r="CC72" s="1291"/>
      <c r="CD72" s="1291"/>
      <c r="CE72" s="1291"/>
      <c r="CF72" s="1291" t="s">
        <v>552</v>
      </c>
      <c r="CG72" s="1291"/>
      <c r="CH72" s="1291"/>
      <c r="CI72" s="1291"/>
      <c r="CJ72" s="1291"/>
      <c r="CK72" s="1291"/>
      <c r="CL72" s="1291"/>
      <c r="CM72" s="1291"/>
      <c r="CN72" s="1291" t="s">
        <v>553</v>
      </c>
      <c r="CO72" s="1291"/>
      <c r="CP72" s="1291"/>
      <c r="CQ72" s="1291"/>
      <c r="CR72" s="1291"/>
      <c r="CS72" s="1291"/>
      <c r="CT72" s="1291"/>
      <c r="CU72" s="1291"/>
      <c r="CV72" s="1291" t="s">
        <v>554</v>
      </c>
      <c r="CW72" s="1291"/>
      <c r="CX72" s="1291"/>
      <c r="CY72" s="1291"/>
      <c r="CZ72" s="1291"/>
      <c r="DA72" s="1291"/>
      <c r="DB72" s="1291"/>
      <c r="DC72" s="1291"/>
    </row>
    <row r="73" spans="2:107" ht="13.2" x14ac:dyDescent="0.2">
      <c r="B73" s="369"/>
      <c r="G73" s="1296"/>
      <c r="H73" s="1296"/>
      <c r="I73" s="1296"/>
      <c r="J73" s="1296"/>
      <c r="K73" s="1297"/>
      <c r="L73" s="1297"/>
      <c r="M73" s="1297"/>
      <c r="N73" s="1297"/>
      <c r="AM73" s="375"/>
      <c r="AN73" s="1292" t="s">
        <v>597</v>
      </c>
      <c r="AO73" s="1292"/>
      <c r="AP73" s="1292"/>
      <c r="AQ73" s="1292"/>
      <c r="AR73" s="1292"/>
      <c r="AS73" s="1292"/>
      <c r="AT73" s="1292"/>
      <c r="AU73" s="1292"/>
      <c r="AV73" s="1292"/>
      <c r="AW73" s="1292"/>
      <c r="AX73" s="1292"/>
      <c r="AY73" s="1292"/>
      <c r="AZ73" s="1292"/>
      <c r="BA73" s="1292"/>
      <c r="BB73" s="1292" t="s">
        <v>595</v>
      </c>
      <c r="BC73" s="1292"/>
      <c r="BD73" s="1292"/>
      <c r="BE73" s="1292"/>
      <c r="BF73" s="1292"/>
      <c r="BG73" s="1292"/>
      <c r="BH73" s="1292"/>
      <c r="BI73" s="1292"/>
      <c r="BJ73" s="1292"/>
      <c r="BK73" s="1292"/>
      <c r="BL73" s="1292"/>
      <c r="BM73" s="1292"/>
      <c r="BN73" s="1292"/>
      <c r="BO73" s="1292"/>
      <c r="BP73" s="1277">
        <v>30.5</v>
      </c>
      <c r="BQ73" s="1277"/>
      <c r="BR73" s="1277"/>
      <c r="BS73" s="1277"/>
      <c r="BT73" s="1277"/>
      <c r="BU73" s="1277"/>
      <c r="BV73" s="1277"/>
      <c r="BW73" s="1277"/>
      <c r="BX73" s="1277">
        <v>28.4</v>
      </c>
      <c r="BY73" s="1277"/>
      <c r="BZ73" s="1277"/>
      <c r="CA73" s="1277"/>
      <c r="CB73" s="1277"/>
      <c r="CC73" s="1277"/>
      <c r="CD73" s="1277"/>
      <c r="CE73" s="1277"/>
      <c r="CF73" s="1277">
        <v>59.9</v>
      </c>
      <c r="CG73" s="1277"/>
      <c r="CH73" s="1277"/>
      <c r="CI73" s="1277"/>
      <c r="CJ73" s="1277"/>
      <c r="CK73" s="1277"/>
      <c r="CL73" s="1277"/>
      <c r="CM73" s="1277"/>
      <c r="CN73" s="1277">
        <v>57.1</v>
      </c>
      <c r="CO73" s="1277"/>
      <c r="CP73" s="1277"/>
      <c r="CQ73" s="1277"/>
      <c r="CR73" s="1277"/>
      <c r="CS73" s="1277"/>
      <c r="CT73" s="1277"/>
      <c r="CU73" s="1277"/>
      <c r="CV73" s="1277">
        <v>23.8</v>
      </c>
      <c r="CW73" s="1277"/>
      <c r="CX73" s="1277"/>
      <c r="CY73" s="1277"/>
      <c r="CZ73" s="1277"/>
      <c r="DA73" s="1277"/>
      <c r="DB73" s="1277"/>
      <c r="DC73" s="1277"/>
    </row>
    <row r="74" spans="2:107" ht="13.2" x14ac:dyDescent="0.2">
      <c r="B74" s="369"/>
      <c r="G74" s="1296"/>
      <c r="H74" s="1296"/>
      <c r="I74" s="1296"/>
      <c r="J74" s="1296"/>
      <c r="K74" s="1297"/>
      <c r="L74" s="1297"/>
      <c r="M74" s="1297"/>
      <c r="N74" s="1297"/>
      <c r="AM74" s="375"/>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69"/>
      <c r="G75" s="1296"/>
      <c r="H75" s="1296"/>
      <c r="I75" s="1287"/>
      <c r="J75" s="1287"/>
      <c r="K75" s="1293"/>
      <c r="L75" s="1293"/>
      <c r="M75" s="1293"/>
      <c r="N75" s="1293"/>
      <c r="AM75" s="375"/>
      <c r="AN75" s="1292"/>
      <c r="AO75" s="1292"/>
      <c r="AP75" s="1292"/>
      <c r="AQ75" s="1292"/>
      <c r="AR75" s="1292"/>
      <c r="AS75" s="1292"/>
      <c r="AT75" s="1292"/>
      <c r="AU75" s="1292"/>
      <c r="AV75" s="1292"/>
      <c r="AW75" s="1292"/>
      <c r="AX75" s="1292"/>
      <c r="AY75" s="1292"/>
      <c r="AZ75" s="1292"/>
      <c r="BA75" s="1292"/>
      <c r="BB75" s="1292" t="s">
        <v>594</v>
      </c>
      <c r="BC75" s="1292"/>
      <c r="BD75" s="1292"/>
      <c r="BE75" s="1292"/>
      <c r="BF75" s="1292"/>
      <c r="BG75" s="1292"/>
      <c r="BH75" s="1292"/>
      <c r="BI75" s="1292"/>
      <c r="BJ75" s="1292"/>
      <c r="BK75" s="1292"/>
      <c r="BL75" s="1292"/>
      <c r="BM75" s="1292"/>
      <c r="BN75" s="1292"/>
      <c r="BO75" s="1292"/>
      <c r="BP75" s="1277">
        <v>6.7</v>
      </c>
      <c r="BQ75" s="1277"/>
      <c r="BR75" s="1277"/>
      <c r="BS75" s="1277"/>
      <c r="BT75" s="1277"/>
      <c r="BU75" s="1277"/>
      <c r="BV75" s="1277"/>
      <c r="BW75" s="1277"/>
      <c r="BX75" s="1277">
        <v>6.2</v>
      </c>
      <c r="BY75" s="1277"/>
      <c r="BZ75" s="1277"/>
      <c r="CA75" s="1277"/>
      <c r="CB75" s="1277"/>
      <c r="CC75" s="1277"/>
      <c r="CD75" s="1277"/>
      <c r="CE75" s="1277"/>
      <c r="CF75" s="1277">
        <v>6.1</v>
      </c>
      <c r="CG75" s="1277"/>
      <c r="CH75" s="1277"/>
      <c r="CI75" s="1277"/>
      <c r="CJ75" s="1277"/>
      <c r="CK75" s="1277"/>
      <c r="CL75" s="1277"/>
      <c r="CM75" s="1277"/>
      <c r="CN75" s="1277">
        <v>6</v>
      </c>
      <c r="CO75" s="1277"/>
      <c r="CP75" s="1277"/>
      <c r="CQ75" s="1277"/>
      <c r="CR75" s="1277"/>
      <c r="CS75" s="1277"/>
      <c r="CT75" s="1277"/>
      <c r="CU75" s="1277"/>
      <c r="CV75" s="1277">
        <v>5.0999999999999996</v>
      </c>
      <c r="CW75" s="1277"/>
      <c r="CX75" s="1277"/>
      <c r="CY75" s="1277"/>
      <c r="CZ75" s="1277"/>
      <c r="DA75" s="1277"/>
      <c r="DB75" s="1277"/>
      <c r="DC75" s="1277"/>
    </row>
    <row r="76" spans="2:107" ht="13.2" x14ac:dyDescent="0.2">
      <c r="B76" s="369"/>
      <c r="G76" s="1296"/>
      <c r="H76" s="1296"/>
      <c r="I76" s="1287"/>
      <c r="J76" s="1287"/>
      <c r="K76" s="1293"/>
      <c r="L76" s="1293"/>
      <c r="M76" s="1293"/>
      <c r="N76" s="1293"/>
      <c r="AM76" s="375"/>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69"/>
      <c r="G77" s="1287"/>
      <c r="H77" s="1287"/>
      <c r="I77" s="1287"/>
      <c r="J77" s="1287"/>
      <c r="K77" s="1297"/>
      <c r="L77" s="1297"/>
      <c r="M77" s="1297"/>
      <c r="N77" s="1297"/>
      <c r="AN77" s="1291" t="s">
        <v>596</v>
      </c>
      <c r="AO77" s="1291"/>
      <c r="AP77" s="1291"/>
      <c r="AQ77" s="1291"/>
      <c r="AR77" s="1291"/>
      <c r="AS77" s="1291"/>
      <c r="AT77" s="1291"/>
      <c r="AU77" s="1291"/>
      <c r="AV77" s="1291"/>
      <c r="AW77" s="1291"/>
      <c r="AX77" s="1291"/>
      <c r="AY77" s="1291"/>
      <c r="AZ77" s="1291"/>
      <c r="BA77" s="1291"/>
      <c r="BB77" s="1292" t="s">
        <v>595</v>
      </c>
      <c r="BC77" s="1292"/>
      <c r="BD77" s="1292"/>
      <c r="BE77" s="1292"/>
      <c r="BF77" s="1292"/>
      <c r="BG77" s="1292"/>
      <c r="BH77" s="1292"/>
      <c r="BI77" s="1292"/>
      <c r="BJ77" s="1292"/>
      <c r="BK77" s="1292"/>
      <c r="BL77" s="1292"/>
      <c r="BM77" s="1292"/>
      <c r="BN77" s="1292"/>
      <c r="BO77" s="1292"/>
      <c r="BP77" s="1277">
        <v>28.5</v>
      </c>
      <c r="BQ77" s="1277"/>
      <c r="BR77" s="1277"/>
      <c r="BS77" s="1277"/>
      <c r="BT77" s="1277"/>
      <c r="BU77" s="1277"/>
      <c r="BV77" s="1277"/>
      <c r="BW77" s="1277"/>
      <c r="BX77" s="1277">
        <v>20.5</v>
      </c>
      <c r="BY77" s="1277"/>
      <c r="BZ77" s="1277"/>
      <c r="CA77" s="1277"/>
      <c r="CB77" s="1277"/>
      <c r="CC77" s="1277"/>
      <c r="CD77" s="1277"/>
      <c r="CE77" s="1277"/>
      <c r="CF77" s="1277">
        <v>21.4</v>
      </c>
      <c r="CG77" s="1277"/>
      <c r="CH77" s="1277"/>
      <c r="CI77" s="1277"/>
      <c r="CJ77" s="1277"/>
      <c r="CK77" s="1277"/>
      <c r="CL77" s="1277"/>
      <c r="CM77" s="1277"/>
      <c r="CN77" s="1277">
        <v>12.8</v>
      </c>
      <c r="CO77" s="1277"/>
      <c r="CP77" s="1277"/>
      <c r="CQ77" s="1277"/>
      <c r="CR77" s="1277"/>
      <c r="CS77" s="1277"/>
      <c r="CT77" s="1277"/>
      <c r="CU77" s="1277"/>
      <c r="CV77" s="1277">
        <v>0</v>
      </c>
      <c r="CW77" s="1277"/>
      <c r="CX77" s="1277"/>
      <c r="CY77" s="1277"/>
      <c r="CZ77" s="1277"/>
      <c r="DA77" s="1277"/>
      <c r="DB77" s="1277"/>
      <c r="DC77" s="1277"/>
    </row>
    <row r="78" spans="2:107" ht="13.2" x14ac:dyDescent="0.2">
      <c r="B78" s="369"/>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2"/>
      <c r="BC78" s="1292"/>
      <c r="BD78" s="1292"/>
      <c r="BE78" s="1292"/>
      <c r="BF78" s="1292"/>
      <c r="BG78" s="1292"/>
      <c r="BH78" s="1292"/>
      <c r="BI78" s="1292"/>
      <c r="BJ78" s="1292"/>
      <c r="BK78" s="1292"/>
      <c r="BL78" s="1292"/>
      <c r="BM78" s="1292"/>
      <c r="BN78" s="1292"/>
      <c r="BO78" s="1292"/>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69"/>
      <c r="G79" s="1287"/>
      <c r="H79" s="1287"/>
      <c r="I79" s="1294"/>
      <c r="J79" s="1294"/>
      <c r="K79" s="1298"/>
      <c r="L79" s="1298"/>
      <c r="M79" s="1298"/>
      <c r="N79" s="1298"/>
      <c r="AN79" s="1291"/>
      <c r="AO79" s="1291"/>
      <c r="AP79" s="1291"/>
      <c r="AQ79" s="1291"/>
      <c r="AR79" s="1291"/>
      <c r="AS79" s="1291"/>
      <c r="AT79" s="1291"/>
      <c r="AU79" s="1291"/>
      <c r="AV79" s="1291"/>
      <c r="AW79" s="1291"/>
      <c r="AX79" s="1291"/>
      <c r="AY79" s="1291"/>
      <c r="AZ79" s="1291"/>
      <c r="BA79" s="1291"/>
      <c r="BB79" s="1292" t="s">
        <v>594</v>
      </c>
      <c r="BC79" s="1292"/>
      <c r="BD79" s="1292"/>
      <c r="BE79" s="1292"/>
      <c r="BF79" s="1292"/>
      <c r="BG79" s="1292"/>
      <c r="BH79" s="1292"/>
      <c r="BI79" s="1292"/>
      <c r="BJ79" s="1292"/>
      <c r="BK79" s="1292"/>
      <c r="BL79" s="1292"/>
      <c r="BM79" s="1292"/>
      <c r="BN79" s="1292"/>
      <c r="BO79" s="1292"/>
      <c r="BP79" s="1277">
        <v>8</v>
      </c>
      <c r="BQ79" s="1277"/>
      <c r="BR79" s="1277"/>
      <c r="BS79" s="1277"/>
      <c r="BT79" s="1277"/>
      <c r="BU79" s="1277"/>
      <c r="BV79" s="1277"/>
      <c r="BW79" s="1277"/>
      <c r="BX79" s="1277">
        <v>7.9</v>
      </c>
      <c r="BY79" s="1277"/>
      <c r="BZ79" s="1277"/>
      <c r="CA79" s="1277"/>
      <c r="CB79" s="1277"/>
      <c r="CC79" s="1277"/>
      <c r="CD79" s="1277"/>
      <c r="CE79" s="1277"/>
      <c r="CF79" s="1277">
        <v>7.7</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ht="13.2" x14ac:dyDescent="0.2">
      <c r="B80" s="369"/>
      <c r="G80" s="1287"/>
      <c r="H80" s="1287"/>
      <c r="I80" s="1294"/>
      <c r="J80" s="1294"/>
      <c r="K80" s="1298"/>
      <c r="L80" s="1298"/>
      <c r="M80" s="1298"/>
      <c r="N80" s="1298"/>
      <c r="AN80" s="1291"/>
      <c r="AO80" s="1291"/>
      <c r="AP80" s="1291"/>
      <c r="AQ80" s="1291"/>
      <c r="AR80" s="1291"/>
      <c r="AS80" s="1291"/>
      <c r="AT80" s="1291"/>
      <c r="AU80" s="1291"/>
      <c r="AV80" s="1291"/>
      <c r="AW80" s="1291"/>
      <c r="AX80" s="1291"/>
      <c r="AY80" s="1291"/>
      <c r="AZ80" s="1291"/>
      <c r="BA80" s="1291"/>
      <c r="BB80" s="1292"/>
      <c r="BC80" s="1292"/>
      <c r="BD80" s="1292"/>
      <c r="BE80" s="1292"/>
      <c r="BF80" s="1292"/>
      <c r="BG80" s="1292"/>
      <c r="BH80" s="1292"/>
      <c r="BI80" s="1292"/>
      <c r="BJ80" s="1292"/>
      <c r="BK80" s="1292"/>
      <c r="BL80" s="1292"/>
      <c r="BM80" s="1292"/>
      <c r="BN80" s="1292"/>
      <c r="BO80" s="1292"/>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69"/>
    </row>
    <row r="82" spans="2:109" ht="16.2" x14ac:dyDescent="0.2">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2" x14ac:dyDescent="0.2">
      <c r="DD84" s="368"/>
      <c r="DE84" s="368"/>
    </row>
    <row r="85" spans="2:109" ht="13.2" x14ac:dyDescent="0.2">
      <c r="DD85" s="368"/>
      <c r="DE85" s="368"/>
    </row>
  </sheetData>
  <sheetProtection algorithmName="SHA-512" hashValue="nbaossxKqKa5sIIWMLtvh5hiLDsRswCAJYEAuTWACn5ZnJBkUVyAXteq05rsgBbWT2swzQz/xiwKCGwAY9y2og==" saltValue="/ji17I3SL+HQTZZQ+9vZrw==" spinCount="100000" sheet="1" objects="1" scenarios="1" formatCells="0"/>
  <dataConsolidate/>
  <mergeCells count="112">
    <mergeCell ref="CV75:DC76"/>
    <mergeCell ref="G77:H80"/>
    <mergeCell ref="I77:J78"/>
    <mergeCell ref="K77:K78"/>
    <mergeCell ref="L77:L78"/>
    <mergeCell ref="M77:M78"/>
    <mergeCell ref="CN79:CU80"/>
    <mergeCell ref="CV79:DC80"/>
    <mergeCell ref="CN77:CU78"/>
    <mergeCell ref="CV77:DC78"/>
    <mergeCell ref="CF77:CM78"/>
    <mergeCell ref="CF79:CM80"/>
    <mergeCell ref="BP79:BW80"/>
    <mergeCell ref="BX79:CE80"/>
    <mergeCell ref="N77:N78"/>
    <mergeCell ref="AN77:BA80"/>
    <mergeCell ref="BB77:BO78"/>
    <mergeCell ref="BP77:BW78"/>
    <mergeCell ref="BX77:CE78"/>
    <mergeCell ref="CF73:CM74"/>
    <mergeCell ref="CN73:CU74"/>
    <mergeCell ref="CN75:CU76"/>
    <mergeCell ref="I79:J80"/>
    <mergeCell ref="K79:K80"/>
    <mergeCell ref="L79:L80"/>
    <mergeCell ref="M79:M80"/>
    <mergeCell ref="N79:N80"/>
    <mergeCell ref="BB79:BO80"/>
    <mergeCell ref="BX72:CE72"/>
    <mergeCell ref="CF72:CM72"/>
    <mergeCell ref="CN72:CU72"/>
    <mergeCell ref="CV72:DC72"/>
    <mergeCell ref="G73:H76"/>
    <mergeCell ref="I73:J74"/>
    <mergeCell ref="K73:K74"/>
    <mergeCell ref="L73:L74"/>
    <mergeCell ref="M73:M74"/>
    <mergeCell ref="N73:N74"/>
    <mergeCell ref="CV73:DC74"/>
    <mergeCell ref="I75:J76"/>
    <mergeCell ref="K75:K76"/>
    <mergeCell ref="L75:L76"/>
    <mergeCell ref="M75:M76"/>
    <mergeCell ref="N75:N76"/>
    <mergeCell ref="BB75:BO76"/>
    <mergeCell ref="BP75:BW76"/>
    <mergeCell ref="BX75:CE76"/>
    <mergeCell ref="CF75:CM76"/>
    <mergeCell ref="AN73:BA76"/>
    <mergeCell ref="BB73:BO74"/>
    <mergeCell ref="BP73:BW74"/>
    <mergeCell ref="BX73:CE74"/>
    <mergeCell ref="BB55:BO56"/>
    <mergeCell ref="I51:J52"/>
    <mergeCell ref="K51:K52"/>
    <mergeCell ref="G72:J72"/>
    <mergeCell ref="AN72:BO72"/>
    <mergeCell ref="BP72:BW72"/>
    <mergeCell ref="G51:H54"/>
    <mergeCell ref="BP57:BW58"/>
    <mergeCell ref="BX57:CE58"/>
    <mergeCell ref="AN65:DC69"/>
    <mergeCell ref="M55:M56"/>
    <mergeCell ref="N55:N56"/>
    <mergeCell ref="CV51:DC52"/>
    <mergeCell ref="I53:J54"/>
    <mergeCell ref="K53:K54"/>
    <mergeCell ref="L53:L54"/>
    <mergeCell ref="M53:M54"/>
    <mergeCell ref="N53:N54"/>
    <mergeCell ref="BB53:BO54"/>
    <mergeCell ref="BP53:BW54"/>
    <mergeCell ref="BX53:CE54"/>
    <mergeCell ref="CF53:CM54"/>
    <mergeCell ref="BB51:BO52"/>
    <mergeCell ref="BP51:BW52"/>
    <mergeCell ref="CF57:CM58"/>
    <mergeCell ref="CN57:CU58"/>
    <mergeCell ref="BB57:BO58"/>
    <mergeCell ref="G55:H58"/>
    <mergeCell ref="I55:J56"/>
    <mergeCell ref="K55:K56"/>
    <mergeCell ref="L55:L56"/>
    <mergeCell ref="AN51:BA54"/>
    <mergeCell ref="CV57:DC58"/>
    <mergeCell ref="BX55:CE56"/>
    <mergeCell ref="CF55:CM56"/>
    <mergeCell ref="CN55:CU56"/>
    <mergeCell ref="CV55:DC56"/>
    <mergeCell ref="BP55:BW56"/>
    <mergeCell ref="CV53:DC54"/>
    <mergeCell ref="AN55:BA58"/>
    <mergeCell ref="L51:L52"/>
    <mergeCell ref="M51:M52"/>
    <mergeCell ref="N51:N52"/>
    <mergeCell ref="I57:J58"/>
    <mergeCell ref="K57:K58"/>
    <mergeCell ref="L57:L58"/>
    <mergeCell ref="M57:M58"/>
    <mergeCell ref="N57:N58"/>
    <mergeCell ref="BX51:CE52"/>
    <mergeCell ref="CF51:CM52"/>
    <mergeCell ref="CN51:CU52"/>
    <mergeCell ref="CN53:CU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Qu0Eqsw7TD60roIRoNZc8fLdzOrbqz0bTMJ3WQGEp2SlC+hCo1P385uEmjigBXjBTLr7HR3X0XKcSMrYEf1Udw==" saltValue="dOsHtIOrM3QT2sx3V4Ue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KO4XCeEM8MXCVBLw5u5GwBw3Vxud8cla1bMEQB0jf81IWay/sGttmWFGb2izftUJ7RHPLaze8kw0+wRZYNPMsg==" saltValue="KQRNPwb8dWMqOIiY7Xcd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547</v>
      </c>
      <c r="G2" s="148"/>
      <c r="H2" s="149"/>
    </row>
    <row r="3" spans="1:8" x14ac:dyDescent="0.2">
      <c r="A3" s="145" t="s">
        <v>540</v>
      </c>
      <c r="B3" s="150"/>
      <c r="C3" s="151"/>
      <c r="D3" s="152">
        <v>16704</v>
      </c>
      <c r="E3" s="153"/>
      <c r="F3" s="154">
        <v>67343</v>
      </c>
      <c r="G3" s="155"/>
      <c r="H3" s="156"/>
    </row>
    <row r="4" spans="1:8" x14ac:dyDescent="0.2">
      <c r="A4" s="157"/>
      <c r="B4" s="158"/>
      <c r="C4" s="159"/>
      <c r="D4" s="160">
        <v>9260</v>
      </c>
      <c r="E4" s="161"/>
      <c r="F4" s="162">
        <v>32865</v>
      </c>
      <c r="G4" s="163"/>
      <c r="H4" s="164"/>
    </row>
    <row r="5" spans="1:8" x14ac:dyDescent="0.2">
      <c r="A5" s="145" t="s">
        <v>542</v>
      </c>
      <c r="B5" s="150"/>
      <c r="C5" s="151"/>
      <c r="D5" s="152">
        <v>38447</v>
      </c>
      <c r="E5" s="153"/>
      <c r="F5" s="154">
        <v>73475</v>
      </c>
      <c r="G5" s="155"/>
      <c r="H5" s="156"/>
    </row>
    <row r="6" spans="1:8" x14ac:dyDescent="0.2">
      <c r="A6" s="157"/>
      <c r="B6" s="158"/>
      <c r="C6" s="159"/>
      <c r="D6" s="160">
        <v>31417</v>
      </c>
      <c r="E6" s="161"/>
      <c r="F6" s="162">
        <v>43072</v>
      </c>
      <c r="G6" s="163"/>
      <c r="H6" s="164"/>
    </row>
    <row r="7" spans="1:8" x14ac:dyDescent="0.2">
      <c r="A7" s="145" t="s">
        <v>543</v>
      </c>
      <c r="B7" s="150"/>
      <c r="C7" s="151"/>
      <c r="D7" s="152">
        <v>152471</v>
      </c>
      <c r="E7" s="153"/>
      <c r="F7" s="154">
        <v>87464</v>
      </c>
      <c r="G7" s="155"/>
      <c r="H7" s="156"/>
    </row>
    <row r="8" spans="1:8" x14ac:dyDescent="0.2">
      <c r="A8" s="157"/>
      <c r="B8" s="158"/>
      <c r="C8" s="159"/>
      <c r="D8" s="160">
        <v>139563</v>
      </c>
      <c r="E8" s="161"/>
      <c r="F8" s="162">
        <v>47479</v>
      </c>
      <c r="G8" s="163"/>
      <c r="H8" s="164"/>
    </row>
    <row r="9" spans="1:8" x14ac:dyDescent="0.2">
      <c r="A9" s="145" t="s">
        <v>544</v>
      </c>
      <c r="B9" s="150"/>
      <c r="C9" s="151"/>
      <c r="D9" s="152">
        <v>46662</v>
      </c>
      <c r="E9" s="153"/>
      <c r="F9" s="154">
        <v>96248</v>
      </c>
      <c r="G9" s="155"/>
      <c r="H9" s="156"/>
    </row>
    <row r="10" spans="1:8" x14ac:dyDescent="0.2">
      <c r="A10" s="157"/>
      <c r="B10" s="158"/>
      <c r="C10" s="159"/>
      <c r="D10" s="160">
        <v>35338</v>
      </c>
      <c r="E10" s="161"/>
      <c r="F10" s="162">
        <v>55768</v>
      </c>
      <c r="G10" s="163"/>
      <c r="H10" s="164"/>
    </row>
    <row r="11" spans="1:8" x14ac:dyDescent="0.2">
      <c r="A11" s="145" t="s">
        <v>545</v>
      </c>
      <c r="B11" s="150"/>
      <c r="C11" s="151"/>
      <c r="D11" s="152">
        <v>36612</v>
      </c>
      <c r="E11" s="153"/>
      <c r="F11" s="154">
        <v>76413</v>
      </c>
      <c r="G11" s="155"/>
      <c r="H11" s="156"/>
    </row>
    <row r="12" spans="1:8" x14ac:dyDescent="0.2">
      <c r="A12" s="157"/>
      <c r="B12" s="158"/>
      <c r="C12" s="165"/>
      <c r="D12" s="160">
        <v>12239</v>
      </c>
      <c r="E12" s="161"/>
      <c r="F12" s="162">
        <v>39658</v>
      </c>
      <c r="G12" s="163"/>
      <c r="H12" s="164"/>
    </row>
    <row r="13" spans="1:8" x14ac:dyDescent="0.2">
      <c r="A13" s="145"/>
      <c r="B13" s="150"/>
      <c r="C13" s="166"/>
      <c r="D13" s="167">
        <v>58179</v>
      </c>
      <c r="E13" s="168"/>
      <c r="F13" s="169">
        <v>80189</v>
      </c>
      <c r="G13" s="170"/>
      <c r="H13" s="156"/>
    </row>
    <row r="14" spans="1:8" x14ac:dyDescent="0.2">
      <c r="A14" s="157"/>
      <c r="B14" s="158"/>
      <c r="C14" s="159"/>
      <c r="D14" s="160">
        <v>45563</v>
      </c>
      <c r="E14" s="161"/>
      <c r="F14" s="162">
        <v>43768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8.4600000000000009</v>
      </c>
      <c r="C19" s="171">
        <f>ROUND(VALUE(SUBSTITUTE(実質収支比率等に係る経年分析!G$48,"▲","-")),2)</f>
        <v>7.5</v>
      </c>
      <c r="D19" s="171">
        <f>ROUND(VALUE(SUBSTITUTE(実質収支比率等に係る経年分析!H$48,"▲","-")),2)</f>
        <v>9.56</v>
      </c>
      <c r="E19" s="171">
        <f>ROUND(VALUE(SUBSTITUTE(実質収支比率等に係る経年分析!I$48,"▲","-")),2)</f>
        <v>11.57</v>
      </c>
      <c r="F19" s="171">
        <f>ROUND(VALUE(SUBSTITUTE(実質収支比率等に係る経年分析!J$48,"▲","-")),2)</f>
        <v>12.04</v>
      </c>
    </row>
    <row r="20" spans="1:11" x14ac:dyDescent="0.2">
      <c r="A20" s="171" t="s">
        <v>55</v>
      </c>
      <c r="B20" s="171">
        <f>ROUND(VALUE(SUBSTITUTE(実質収支比率等に係る経年分析!F$47,"▲","-")),2)</f>
        <v>14.98</v>
      </c>
      <c r="C20" s="171">
        <f>ROUND(VALUE(SUBSTITUTE(実質収支比率等に係る経年分析!G$47,"▲","-")),2)</f>
        <v>15.01</v>
      </c>
      <c r="D20" s="171">
        <f>ROUND(VALUE(SUBSTITUTE(実質収支比率等に係る経年分析!H$47,"▲","-")),2)</f>
        <v>14.89</v>
      </c>
      <c r="E20" s="171">
        <f>ROUND(VALUE(SUBSTITUTE(実質収支比率等に係る経年分析!I$47,"▲","-")),2)</f>
        <v>14.23</v>
      </c>
      <c r="F20" s="171">
        <f>ROUND(VALUE(SUBSTITUTE(実質収支比率等に係る経年分析!J$47,"▲","-")),2)</f>
        <v>26.81</v>
      </c>
    </row>
    <row r="21" spans="1:11" x14ac:dyDescent="0.2">
      <c r="A21" s="171" t="s">
        <v>56</v>
      </c>
      <c r="B21" s="171">
        <f>IF(ISNUMBER(VALUE(SUBSTITUTE(実質収支比率等に係る経年分析!F$49,"▲","-"))),ROUND(VALUE(SUBSTITUTE(実質収支比率等に係る経年分析!F$49,"▲","-")),2),NA())</f>
        <v>9.07</v>
      </c>
      <c r="C21" s="171">
        <f>IF(ISNUMBER(VALUE(SUBSTITUTE(実質収支比率等に係る経年分析!G$49,"▲","-"))),ROUND(VALUE(SUBSTITUTE(実質収支比率等に係る経年分析!G$49,"▲","-")),2),NA())</f>
        <v>0.25</v>
      </c>
      <c r="D21" s="171">
        <f>IF(ISNUMBER(VALUE(SUBSTITUTE(実質収支比率等に係る経年分析!H$49,"▲","-"))),ROUND(VALUE(SUBSTITUTE(実質収支比率等に係る経年分析!H$49,"▲","-")),2),NA())</f>
        <v>2.12</v>
      </c>
      <c r="E21" s="171">
        <f>IF(ISNUMBER(VALUE(SUBSTITUTE(実質収支比率等に係る経年分析!I$49,"▲","-"))),ROUND(VALUE(SUBSTITUTE(実質収支比率等に係る経年分析!I$49,"▲","-")),2),NA())</f>
        <v>2.44</v>
      </c>
      <c r="F21" s="171">
        <f>IF(ISNUMBER(VALUE(SUBSTITUTE(実質収支比率等に係る経年分析!J$49,"▲","-"))),ROUND(VALUE(SUBSTITUTE(実質収支比率等に係る経年分析!J$49,"▲","-")),2),NA())</f>
        <v>14.96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1.88</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給食事業特別会計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駅前通り線周辺地区土地区画整理事業特別会計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1.81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1.39</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2.89</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17.059999999999999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11.12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8.44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9.5399999999999991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11.55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441</v>
      </c>
      <c r="E42" s="173"/>
      <c r="F42" s="173"/>
      <c r="G42" s="173">
        <f>'実質公債費比率（分子）の構造'!L$52</f>
        <v>447</v>
      </c>
      <c r="H42" s="173"/>
      <c r="I42" s="173"/>
      <c r="J42" s="173">
        <f>'実質公債費比率（分子）の構造'!M$52</f>
        <v>444</v>
      </c>
      <c r="K42" s="173"/>
      <c r="L42" s="173"/>
      <c r="M42" s="173">
        <f>'実質公債費比率（分子）の構造'!N$52</f>
        <v>446</v>
      </c>
      <c r="N42" s="173"/>
      <c r="O42" s="173"/>
      <c r="P42" s="173">
        <f>'実質公債費比率（分子）の構造'!O$52</f>
        <v>444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v>
      </c>
      <c r="C44" s="173"/>
      <c r="D44" s="173"/>
      <c r="E44" s="173">
        <f>'実質公債費比率（分子）の構造'!L$50</f>
        <v>20</v>
      </c>
      <c r="F44" s="173"/>
      <c r="G44" s="173"/>
      <c r="H44" s="173">
        <f>'実質公債費比率（分子）の構造'!M$50</f>
        <v>38</v>
      </c>
      <c r="I44" s="173"/>
      <c r="J44" s="173"/>
      <c r="K44" s="173">
        <f>'実質公債費比率（分子）の構造'!N$50</f>
        <v>38</v>
      </c>
      <c r="L44" s="173"/>
      <c r="M44" s="173"/>
      <c r="N44" s="173">
        <f>'実質公債費比率（分子）の構造'!O$50</f>
        <v>38</v>
      </c>
      <c r="O44" s="173"/>
      <c r="P44" s="173"/>
    </row>
    <row r="45" spans="1:16" x14ac:dyDescent="0.2">
      <c r="A45" s="173" t="s">
        <v>66</v>
      </c>
      <c r="B45" s="173">
        <f>'実質公債費比率（分子）の構造'!K$49</f>
        <v>37</v>
      </c>
      <c r="C45" s="173"/>
      <c r="D45" s="173"/>
      <c r="E45" s="173">
        <f>'実質公債費比率（分子）の構造'!L$49</f>
        <v>37</v>
      </c>
      <c r="F45" s="173"/>
      <c r="G45" s="173"/>
      <c r="H45" s="173">
        <f>'実質公債費比率（分子）の構造'!M$49</f>
        <v>37</v>
      </c>
      <c r="I45" s="173"/>
      <c r="J45" s="173"/>
      <c r="K45" s="173">
        <f>'実質公債費比率（分子）の構造'!N$49</f>
        <v>37</v>
      </c>
      <c r="L45" s="173"/>
      <c r="M45" s="173"/>
      <c r="N45" s="173">
        <f>'実質公債費比率（分子）の構造'!O$49</f>
        <v>14</v>
      </c>
      <c r="O45" s="173"/>
      <c r="P45" s="173"/>
    </row>
    <row r="46" spans="1:16" x14ac:dyDescent="0.2">
      <c r="A46" s="173" t="s">
        <v>67</v>
      </c>
      <c r="B46" s="173">
        <f>'実質公債費比率（分子）の構造'!K$48</f>
        <v>171</v>
      </c>
      <c r="C46" s="173"/>
      <c r="D46" s="173"/>
      <c r="E46" s="173">
        <f>'実質公債費比率（分子）の構造'!L$48</f>
        <v>159</v>
      </c>
      <c r="F46" s="173"/>
      <c r="G46" s="173"/>
      <c r="H46" s="173">
        <f>'実質公債費比率（分子）の構造'!M$48</f>
        <v>121</v>
      </c>
      <c r="I46" s="173"/>
      <c r="J46" s="173"/>
      <c r="K46" s="173">
        <f>'実質公債費比率（分子）の構造'!N$48</f>
        <v>127</v>
      </c>
      <c r="L46" s="173"/>
      <c r="M46" s="173"/>
      <c r="N46" s="173">
        <f>'実質公債費比率（分子）の構造'!O$48</f>
        <v>67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435</v>
      </c>
      <c r="C49" s="173"/>
      <c r="D49" s="173"/>
      <c r="E49" s="173">
        <f>'実質公債費比率（分子）の構造'!L$45</f>
        <v>447</v>
      </c>
      <c r="F49" s="173"/>
      <c r="G49" s="173"/>
      <c r="H49" s="173">
        <f>'実質公債費比率（分子）の構造'!M$45</f>
        <v>450</v>
      </c>
      <c r="I49" s="173"/>
      <c r="J49" s="173"/>
      <c r="K49" s="173">
        <f>'実質公債費比率（分子）の構造'!N$45</f>
        <v>457</v>
      </c>
      <c r="L49" s="173"/>
      <c r="M49" s="173"/>
      <c r="N49" s="173">
        <f>'実質公債費比率（分子）の構造'!O$45</f>
        <v>471</v>
      </c>
      <c r="O49" s="173"/>
      <c r="P49" s="173"/>
    </row>
    <row r="50" spans="1:16" x14ac:dyDescent="0.2">
      <c r="A50" s="173" t="s">
        <v>71</v>
      </c>
      <c r="B50" s="173" t="e">
        <f>NA()</f>
        <v>#N/A</v>
      </c>
      <c r="C50" s="173">
        <f>IF(ISNUMBER('実質公債費比率（分子）の構造'!K$53),'実質公債費比率（分子）の構造'!K$53,NA())</f>
        <v>205</v>
      </c>
      <c r="D50" s="173" t="e">
        <f>NA()</f>
        <v>#N/A</v>
      </c>
      <c r="E50" s="173" t="e">
        <f>NA()</f>
        <v>#N/A</v>
      </c>
      <c r="F50" s="173">
        <f>IF(ISNUMBER('実質公債費比率（分子）の構造'!L$53),'実質公債費比率（分子）の構造'!L$53,NA())</f>
        <v>216</v>
      </c>
      <c r="G50" s="173" t="e">
        <f>NA()</f>
        <v>#N/A</v>
      </c>
      <c r="H50" s="173" t="e">
        <f>NA()</f>
        <v>#N/A</v>
      </c>
      <c r="I50" s="173">
        <f>IF(ISNUMBER('実質公債費比率（分子）の構造'!M$53),'実質公債費比率（分子）の構造'!M$53,NA())</f>
        <v>202</v>
      </c>
      <c r="J50" s="173" t="e">
        <f>NA()</f>
        <v>#N/A</v>
      </c>
      <c r="K50" s="173" t="e">
        <f>NA()</f>
        <v>#N/A</v>
      </c>
      <c r="L50" s="173">
        <f>IF(ISNUMBER('実質公債費比率（分子）の構造'!N$53),'実質公債費比率（分子）の構造'!N$53,NA())</f>
        <v>213</v>
      </c>
      <c r="M50" s="173" t="e">
        <f>NA()</f>
        <v>#N/A</v>
      </c>
      <c r="N50" s="173" t="e">
        <f>NA()</f>
        <v>#N/A</v>
      </c>
      <c r="O50" s="173">
        <f>IF(ISNUMBER('実質公債費比率（分子）の構造'!O$53),'実質公債費比率（分子）の構造'!O$53,NA())</f>
        <v>146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5317</v>
      </c>
      <c r="E56" s="172"/>
      <c r="F56" s="172"/>
      <c r="G56" s="172">
        <f>'将来負担比率（分子）の構造'!J$52</f>
        <v>5134</v>
      </c>
      <c r="H56" s="172"/>
      <c r="I56" s="172"/>
      <c r="J56" s="172">
        <f>'将来負担比率（分子）の構造'!K$52</f>
        <v>5345</v>
      </c>
      <c r="K56" s="172"/>
      <c r="L56" s="172"/>
      <c r="M56" s="172">
        <f>'将来負担比率（分子）の構造'!L$52</f>
        <v>5364</v>
      </c>
      <c r="N56" s="172"/>
      <c r="O56" s="172"/>
      <c r="P56" s="172">
        <f>'将来負担比率（分子）の構造'!M$52</f>
        <v>5479</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1701</v>
      </c>
      <c r="E58" s="172"/>
      <c r="F58" s="172"/>
      <c r="G58" s="172">
        <f>'将来負担比率（分子）の構造'!J$50</f>
        <v>1733</v>
      </c>
      <c r="H58" s="172"/>
      <c r="I58" s="172"/>
      <c r="J58" s="172">
        <f>'将来負担比率（分子）の構造'!K$50</f>
        <v>1536</v>
      </c>
      <c r="K58" s="172"/>
      <c r="L58" s="172"/>
      <c r="M58" s="172">
        <f>'将来負担比率（分子）の構造'!L$50</f>
        <v>1523</v>
      </c>
      <c r="N58" s="172"/>
      <c r="O58" s="172"/>
      <c r="P58" s="172">
        <f>'将来負担比率（分子）の構造'!M$50</f>
        <v>2477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740</v>
      </c>
      <c r="C62" s="172"/>
      <c r="D62" s="172"/>
      <c r="E62" s="172">
        <f>'将来負担比率（分子）の構造'!J$45</f>
        <v>733</v>
      </c>
      <c r="F62" s="172"/>
      <c r="G62" s="172"/>
      <c r="H62" s="172">
        <f>'将来負担比率（分子）の構造'!K$45</f>
        <v>703</v>
      </c>
      <c r="I62" s="172"/>
      <c r="J62" s="172"/>
      <c r="K62" s="172">
        <f>'将来負担比率（分子）の構造'!L$45</f>
        <v>714</v>
      </c>
      <c r="L62" s="172"/>
      <c r="M62" s="172"/>
      <c r="N62" s="172">
        <f>'将来負担比率（分子）の構造'!M$45</f>
        <v>688</v>
      </c>
      <c r="O62" s="172"/>
      <c r="P62" s="172"/>
    </row>
    <row r="63" spans="1:16" x14ac:dyDescent="0.2">
      <c r="A63" s="172" t="s">
        <v>34</v>
      </c>
      <c r="B63" s="172">
        <f>'将来負担比率（分子）の構造'!I$44</f>
        <v>121</v>
      </c>
      <c r="C63" s="172"/>
      <c r="D63" s="172"/>
      <c r="E63" s="172">
        <f>'将来負担比率（分子）の構造'!J$44</f>
        <v>86</v>
      </c>
      <c r="F63" s="172"/>
      <c r="G63" s="172"/>
      <c r="H63" s="172">
        <f>'将来負担比率（分子）の構造'!K$44</f>
        <v>58</v>
      </c>
      <c r="I63" s="172"/>
      <c r="J63" s="172"/>
      <c r="K63" s="172">
        <f>'将来負担比率（分子）の構造'!L$44</f>
        <v>32</v>
      </c>
      <c r="L63" s="172"/>
      <c r="M63" s="172"/>
      <c r="N63" s="172">
        <f>'将来負担比率（分子）の構造'!M$44</f>
        <v>19</v>
      </c>
      <c r="O63" s="172"/>
      <c r="P63" s="172"/>
    </row>
    <row r="64" spans="1:16" x14ac:dyDescent="0.2">
      <c r="A64" s="172" t="s">
        <v>33</v>
      </c>
      <c r="B64" s="172">
        <f>'将来負担比率（分子）の構造'!I$43</f>
        <v>1436</v>
      </c>
      <c r="C64" s="172"/>
      <c r="D64" s="172"/>
      <c r="E64" s="172">
        <f>'将来負担比率（分子）の構造'!J$43</f>
        <v>1389</v>
      </c>
      <c r="F64" s="172"/>
      <c r="G64" s="172"/>
      <c r="H64" s="172">
        <f>'将来負担比率（分子）の構造'!K$43</f>
        <v>1241</v>
      </c>
      <c r="I64" s="172"/>
      <c r="J64" s="172"/>
      <c r="K64" s="172">
        <f>'将来負担比率（分子）の構造'!L$43</f>
        <v>1140</v>
      </c>
      <c r="L64" s="172"/>
      <c r="M64" s="172"/>
      <c r="N64" s="172">
        <f>'将来負担比率（分子）の構造'!M$43</f>
        <v>826</v>
      </c>
      <c r="O64" s="172"/>
      <c r="P64" s="172"/>
    </row>
    <row r="65" spans="1:16" x14ac:dyDescent="0.2">
      <c r="A65" s="172" t="s">
        <v>32</v>
      </c>
      <c r="B65" s="172">
        <f>'将来負担比率（分子）の構造'!I$42</f>
        <v>300</v>
      </c>
      <c r="C65" s="172"/>
      <c r="D65" s="172"/>
      <c r="E65" s="172">
        <f>'将来負担比率（分子）の構造'!J$42</f>
        <v>279</v>
      </c>
      <c r="F65" s="172"/>
      <c r="G65" s="172"/>
      <c r="H65" s="172">
        <f>'将来負担比率（分子）の構造'!K$42</f>
        <v>242</v>
      </c>
      <c r="I65" s="172"/>
      <c r="J65" s="172"/>
      <c r="K65" s="172">
        <f>'将来負担比率（分子）の構造'!L$42</f>
        <v>204</v>
      </c>
      <c r="L65" s="172"/>
      <c r="M65" s="172"/>
      <c r="N65" s="172">
        <f>'将来負担比率（分子）の構造'!M$42</f>
        <v>227</v>
      </c>
      <c r="O65" s="172"/>
      <c r="P65" s="172"/>
    </row>
    <row r="66" spans="1:16" x14ac:dyDescent="0.2">
      <c r="A66" s="172" t="s">
        <v>31</v>
      </c>
      <c r="B66" s="172">
        <f>'将来負担比率（分子）の構造'!I$41</f>
        <v>5408</v>
      </c>
      <c r="C66" s="172"/>
      <c r="D66" s="172"/>
      <c r="E66" s="172">
        <f>'将来負担比率（分子）の構造'!J$41</f>
        <v>5351</v>
      </c>
      <c r="F66" s="172"/>
      <c r="G66" s="172"/>
      <c r="H66" s="172">
        <f>'将来負担比率（分子）の構造'!K$41</f>
        <v>6707</v>
      </c>
      <c r="I66" s="172"/>
      <c r="J66" s="172"/>
      <c r="K66" s="172">
        <f>'将来負担比率（分子）の構造'!L$41</f>
        <v>6870</v>
      </c>
      <c r="L66" s="172"/>
      <c r="M66" s="172"/>
      <c r="N66" s="172">
        <f>'将来負担比率（分子）の構造'!M$41</f>
        <v>7137</v>
      </c>
      <c r="O66" s="172"/>
      <c r="P66" s="172"/>
    </row>
    <row r="67" spans="1:16" x14ac:dyDescent="0.2">
      <c r="A67" s="172" t="s">
        <v>75</v>
      </c>
      <c r="B67" s="172" t="e">
        <f>NA()</f>
        <v>#N/A</v>
      </c>
      <c r="C67" s="172">
        <f>IF(ISNUMBER('将来負担比率（分子）の構造'!I$53), IF('将来負担比率（分子）の構造'!I$53 &lt; 0, 0, '将来負担比率（分子）の構造'!I$53), NA())</f>
        <v>987</v>
      </c>
      <c r="D67" s="172" t="e">
        <f>NA()</f>
        <v>#N/A</v>
      </c>
      <c r="E67" s="172" t="e">
        <f>NA()</f>
        <v>#N/A</v>
      </c>
      <c r="F67" s="172">
        <f>IF(ISNUMBER('将来負担比率（分子）の構造'!J$53), IF('将来負担比率（分子）の構造'!J$53 &lt; 0, 0, '将来負担比率（分子）の構造'!J$53), NA())</f>
        <v>971</v>
      </c>
      <c r="G67" s="172" t="e">
        <f>NA()</f>
        <v>#N/A</v>
      </c>
      <c r="H67" s="172" t="e">
        <f>NA()</f>
        <v>#N/A</v>
      </c>
      <c r="I67" s="172">
        <f>IF(ISNUMBER('将来負担比率（分子）の構造'!K$53), IF('将来負担比率（分子）の構造'!K$53 &lt; 0, 0, '将来負担比率（分子）の構造'!K$53), NA())</f>
        <v>2070</v>
      </c>
      <c r="J67" s="172" t="e">
        <f>NA()</f>
        <v>#N/A</v>
      </c>
      <c r="K67" s="172" t="e">
        <f>NA()</f>
        <v>#N/A</v>
      </c>
      <c r="L67" s="172">
        <f>IF(ISNUMBER('将来負担比率（分子）の構造'!L$53), IF('将来負担比率（分子）の構造'!L$53 &lt; 0, 0, '将来負担比率（分子）の構造'!L$53), NA())</f>
        <v>2073</v>
      </c>
      <c r="M67" s="172" t="e">
        <f>NA()</f>
        <v>#N/A</v>
      </c>
      <c r="N67" s="172" t="e">
        <f>NA()</f>
        <v>#N/A</v>
      </c>
      <c r="O67" s="172">
        <f>IF(ISNUMBER('将来負担比率（分子）の構造'!M$53), IF('将来負担比率（分子）の構造'!M$53 &lt; 0, 0, '将来負担比率（分子）の構造'!M$53), NA())</f>
        <v>942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580</v>
      </c>
      <c r="C72" s="176">
        <f>基金残高に係る経年分析!G55</f>
        <v>580</v>
      </c>
      <c r="D72" s="176">
        <f>基金残高に係る経年分析!H55</f>
        <v>1180</v>
      </c>
    </row>
    <row r="73" spans="1:16" x14ac:dyDescent="0.2">
      <c r="A73" s="175" t="s">
        <v>78</v>
      </c>
      <c r="B73" s="176">
        <f>基金残高に係る経年分析!F56</f>
        <v>13</v>
      </c>
      <c r="C73" s="176">
        <f>基金残高に係る経年分析!G56</f>
        <v>13</v>
      </c>
      <c r="D73" s="176">
        <f>基金残高に係る経年分析!H56</f>
        <v>13</v>
      </c>
    </row>
    <row r="74" spans="1:16" x14ac:dyDescent="0.2">
      <c r="A74" s="175" t="s">
        <v>79</v>
      </c>
      <c r="B74" s="176">
        <f>基金残高に係る経年分析!F57</f>
        <v>527</v>
      </c>
      <c r="C74" s="176">
        <f>基金残高に係る経年分析!G57</f>
        <v>437</v>
      </c>
      <c r="D74" s="176">
        <f>基金残高に係る経年分析!H57</f>
        <v>748</v>
      </c>
    </row>
  </sheetData>
  <sheetProtection algorithmName="SHA-512" hashValue="GXsl1fTA+tzk7rBesZvPTCwPzng+rQhxqL7hoLCvirNRYj7Xt24Bso+MRy2uOp6F4rMXNplpybjdIslkPIJA5w==" saltValue="dmaA+FSrByqUgdTTCPlG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216</v>
      </c>
      <c r="DI1" s="783"/>
      <c r="DJ1" s="783"/>
      <c r="DK1" s="783"/>
      <c r="DL1" s="783"/>
      <c r="DM1" s="783"/>
      <c r="DN1" s="784"/>
      <c r="DO1" s="212"/>
      <c r="DP1" s="782" t="s">
        <v>217</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219</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220</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221</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222</v>
      </c>
      <c r="S4" s="725"/>
      <c r="T4" s="725"/>
      <c r="U4" s="725"/>
      <c r="V4" s="725"/>
      <c r="W4" s="725"/>
      <c r="X4" s="725"/>
      <c r="Y4" s="726"/>
      <c r="Z4" s="724" t="s">
        <v>223</v>
      </c>
      <c r="AA4" s="725"/>
      <c r="AB4" s="725"/>
      <c r="AC4" s="726"/>
      <c r="AD4" s="724" t="s">
        <v>224</v>
      </c>
      <c r="AE4" s="725"/>
      <c r="AF4" s="725"/>
      <c r="AG4" s="725"/>
      <c r="AH4" s="725"/>
      <c r="AI4" s="725"/>
      <c r="AJ4" s="725"/>
      <c r="AK4" s="726"/>
      <c r="AL4" s="724" t="s">
        <v>223</v>
      </c>
      <c r="AM4" s="725"/>
      <c r="AN4" s="725"/>
      <c r="AO4" s="726"/>
      <c r="AP4" s="785" t="s">
        <v>225</v>
      </c>
      <c r="AQ4" s="785"/>
      <c r="AR4" s="785"/>
      <c r="AS4" s="785"/>
      <c r="AT4" s="785"/>
      <c r="AU4" s="785"/>
      <c r="AV4" s="785"/>
      <c r="AW4" s="785"/>
      <c r="AX4" s="785"/>
      <c r="AY4" s="785"/>
      <c r="AZ4" s="785"/>
      <c r="BA4" s="785"/>
      <c r="BB4" s="785"/>
      <c r="BC4" s="785"/>
      <c r="BD4" s="785"/>
      <c r="BE4" s="785"/>
      <c r="BF4" s="785"/>
      <c r="BG4" s="785" t="s">
        <v>226</v>
      </c>
      <c r="BH4" s="785"/>
      <c r="BI4" s="785"/>
      <c r="BJ4" s="785"/>
      <c r="BK4" s="785"/>
      <c r="BL4" s="785"/>
      <c r="BM4" s="785"/>
      <c r="BN4" s="785"/>
      <c r="BO4" s="785" t="s">
        <v>223</v>
      </c>
      <c r="BP4" s="785"/>
      <c r="BQ4" s="785"/>
      <c r="BR4" s="785"/>
      <c r="BS4" s="785" t="s">
        <v>227</v>
      </c>
      <c r="BT4" s="785"/>
      <c r="BU4" s="785"/>
      <c r="BV4" s="785"/>
      <c r="BW4" s="785"/>
      <c r="BX4" s="785"/>
      <c r="BY4" s="785"/>
      <c r="BZ4" s="785"/>
      <c r="CA4" s="785"/>
      <c r="CB4" s="785"/>
      <c r="CD4" s="767" t="s">
        <v>228</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229</v>
      </c>
      <c r="C5" s="732"/>
      <c r="D5" s="732"/>
      <c r="E5" s="732"/>
      <c r="F5" s="732"/>
      <c r="G5" s="732"/>
      <c r="H5" s="732"/>
      <c r="I5" s="732"/>
      <c r="J5" s="732"/>
      <c r="K5" s="732"/>
      <c r="L5" s="732"/>
      <c r="M5" s="732"/>
      <c r="N5" s="732"/>
      <c r="O5" s="732"/>
      <c r="P5" s="732"/>
      <c r="Q5" s="733"/>
      <c r="R5" s="718">
        <v>3177699</v>
      </c>
      <c r="S5" s="719"/>
      <c r="T5" s="719"/>
      <c r="U5" s="719"/>
      <c r="V5" s="719"/>
      <c r="W5" s="719"/>
      <c r="X5" s="719"/>
      <c r="Y5" s="762"/>
      <c r="Z5" s="780">
        <v>38.1</v>
      </c>
      <c r="AA5" s="780"/>
      <c r="AB5" s="780"/>
      <c r="AC5" s="780"/>
      <c r="AD5" s="781">
        <v>3177699</v>
      </c>
      <c r="AE5" s="781"/>
      <c r="AF5" s="781"/>
      <c r="AG5" s="781"/>
      <c r="AH5" s="781"/>
      <c r="AI5" s="781"/>
      <c r="AJ5" s="781"/>
      <c r="AK5" s="781"/>
      <c r="AL5" s="763">
        <v>72.7</v>
      </c>
      <c r="AM5" s="736"/>
      <c r="AN5" s="736"/>
      <c r="AO5" s="764"/>
      <c r="AP5" s="731" t="s">
        <v>230</v>
      </c>
      <c r="AQ5" s="732"/>
      <c r="AR5" s="732"/>
      <c r="AS5" s="732"/>
      <c r="AT5" s="732"/>
      <c r="AU5" s="732"/>
      <c r="AV5" s="732"/>
      <c r="AW5" s="732"/>
      <c r="AX5" s="732"/>
      <c r="AY5" s="732"/>
      <c r="AZ5" s="732"/>
      <c r="BA5" s="732"/>
      <c r="BB5" s="732"/>
      <c r="BC5" s="732"/>
      <c r="BD5" s="732"/>
      <c r="BE5" s="732"/>
      <c r="BF5" s="733"/>
      <c r="BG5" s="665">
        <v>3177699</v>
      </c>
      <c r="BH5" s="666"/>
      <c r="BI5" s="666"/>
      <c r="BJ5" s="666"/>
      <c r="BK5" s="666"/>
      <c r="BL5" s="666"/>
      <c r="BM5" s="666"/>
      <c r="BN5" s="667"/>
      <c r="BO5" s="692">
        <v>100</v>
      </c>
      <c r="BP5" s="692"/>
      <c r="BQ5" s="692"/>
      <c r="BR5" s="692"/>
      <c r="BS5" s="693">
        <v>96210</v>
      </c>
      <c r="BT5" s="693"/>
      <c r="BU5" s="693"/>
      <c r="BV5" s="693"/>
      <c r="BW5" s="693"/>
      <c r="BX5" s="693"/>
      <c r="BY5" s="693"/>
      <c r="BZ5" s="693"/>
      <c r="CA5" s="693"/>
      <c r="CB5" s="751"/>
      <c r="CD5" s="767" t="s">
        <v>225</v>
      </c>
      <c r="CE5" s="768"/>
      <c r="CF5" s="768"/>
      <c r="CG5" s="768"/>
      <c r="CH5" s="768"/>
      <c r="CI5" s="768"/>
      <c r="CJ5" s="768"/>
      <c r="CK5" s="768"/>
      <c r="CL5" s="768"/>
      <c r="CM5" s="768"/>
      <c r="CN5" s="768"/>
      <c r="CO5" s="768"/>
      <c r="CP5" s="768"/>
      <c r="CQ5" s="769"/>
      <c r="CR5" s="767" t="s">
        <v>231</v>
      </c>
      <c r="CS5" s="768"/>
      <c r="CT5" s="768"/>
      <c r="CU5" s="768"/>
      <c r="CV5" s="768"/>
      <c r="CW5" s="768"/>
      <c r="CX5" s="768"/>
      <c r="CY5" s="769"/>
      <c r="CZ5" s="767" t="s">
        <v>223</v>
      </c>
      <c r="DA5" s="768"/>
      <c r="DB5" s="768"/>
      <c r="DC5" s="769"/>
      <c r="DD5" s="767" t="s">
        <v>232</v>
      </c>
      <c r="DE5" s="768"/>
      <c r="DF5" s="768"/>
      <c r="DG5" s="768"/>
      <c r="DH5" s="768"/>
      <c r="DI5" s="768"/>
      <c r="DJ5" s="768"/>
      <c r="DK5" s="768"/>
      <c r="DL5" s="768"/>
      <c r="DM5" s="768"/>
      <c r="DN5" s="768"/>
      <c r="DO5" s="768"/>
      <c r="DP5" s="769"/>
      <c r="DQ5" s="767" t="s">
        <v>233</v>
      </c>
      <c r="DR5" s="768"/>
      <c r="DS5" s="768"/>
      <c r="DT5" s="768"/>
      <c r="DU5" s="768"/>
      <c r="DV5" s="768"/>
      <c r="DW5" s="768"/>
      <c r="DX5" s="768"/>
      <c r="DY5" s="768"/>
      <c r="DZ5" s="768"/>
      <c r="EA5" s="768"/>
      <c r="EB5" s="768"/>
      <c r="EC5" s="769"/>
    </row>
    <row r="6" spans="2:143" ht="11.25" customHeight="1" x14ac:dyDescent="0.2">
      <c r="B6" s="662" t="s">
        <v>234</v>
      </c>
      <c r="C6" s="663"/>
      <c r="D6" s="663"/>
      <c r="E6" s="663"/>
      <c r="F6" s="663"/>
      <c r="G6" s="663"/>
      <c r="H6" s="663"/>
      <c r="I6" s="663"/>
      <c r="J6" s="663"/>
      <c r="K6" s="663"/>
      <c r="L6" s="663"/>
      <c r="M6" s="663"/>
      <c r="N6" s="663"/>
      <c r="O6" s="663"/>
      <c r="P6" s="663"/>
      <c r="Q6" s="664"/>
      <c r="R6" s="665">
        <v>40071</v>
      </c>
      <c r="S6" s="666"/>
      <c r="T6" s="666"/>
      <c r="U6" s="666"/>
      <c r="V6" s="666"/>
      <c r="W6" s="666"/>
      <c r="X6" s="666"/>
      <c r="Y6" s="667"/>
      <c r="Z6" s="692">
        <v>0.5</v>
      </c>
      <c r="AA6" s="692"/>
      <c r="AB6" s="692"/>
      <c r="AC6" s="692"/>
      <c r="AD6" s="693">
        <v>40071</v>
      </c>
      <c r="AE6" s="693"/>
      <c r="AF6" s="693"/>
      <c r="AG6" s="693"/>
      <c r="AH6" s="693"/>
      <c r="AI6" s="693"/>
      <c r="AJ6" s="693"/>
      <c r="AK6" s="693"/>
      <c r="AL6" s="668">
        <v>0.9</v>
      </c>
      <c r="AM6" s="669"/>
      <c r="AN6" s="669"/>
      <c r="AO6" s="694"/>
      <c r="AP6" s="662" t="s">
        <v>235</v>
      </c>
      <c r="AQ6" s="663"/>
      <c r="AR6" s="663"/>
      <c r="AS6" s="663"/>
      <c r="AT6" s="663"/>
      <c r="AU6" s="663"/>
      <c r="AV6" s="663"/>
      <c r="AW6" s="663"/>
      <c r="AX6" s="663"/>
      <c r="AY6" s="663"/>
      <c r="AZ6" s="663"/>
      <c r="BA6" s="663"/>
      <c r="BB6" s="663"/>
      <c r="BC6" s="663"/>
      <c r="BD6" s="663"/>
      <c r="BE6" s="663"/>
      <c r="BF6" s="664"/>
      <c r="BG6" s="665">
        <v>3177699</v>
      </c>
      <c r="BH6" s="666"/>
      <c r="BI6" s="666"/>
      <c r="BJ6" s="666"/>
      <c r="BK6" s="666"/>
      <c r="BL6" s="666"/>
      <c r="BM6" s="666"/>
      <c r="BN6" s="667"/>
      <c r="BO6" s="692">
        <v>100</v>
      </c>
      <c r="BP6" s="692"/>
      <c r="BQ6" s="692"/>
      <c r="BR6" s="692"/>
      <c r="BS6" s="693">
        <v>96210</v>
      </c>
      <c r="BT6" s="693"/>
      <c r="BU6" s="693"/>
      <c r="BV6" s="693"/>
      <c r="BW6" s="693"/>
      <c r="BX6" s="693"/>
      <c r="BY6" s="693"/>
      <c r="BZ6" s="693"/>
      <c r="CA6" s="693"/>
      <c r="CB6" s="751"/>
      <c r="CD6" s="721" t="s">
        <v>236</v>
      </c>
      <c r="CE6" s="722"/>
      <c r="CF6" s="722"/>
      <c r="CG6" s="722"/>
      <c r="CH6" s="722"/>
      <c r="CI6" s="722"/>
      <c r="CJ6" s="722"/>
      <c r="CK6" s="722"/>
      <c r="CL6" s="722"/>
      <c r="CM6" s="722"/>
      <c r="CN6" s="722"/>
      <c r="CO6" s="722"/>
      <c r="CP6" s="722"/>
      <c r="CQ6" s="723"/>
      <c r="CR6" s="665">
        <v>95420</v>
      </c>
      <c r="CS6" s="666"/>
      <c r="CT6" s="666"/>
      <c r="CU6" s="666"/>
      <c r="CV6" s="666"/>
      <c r="CW6" s="666"/>
      <c r="CX6" s="666"/>
      <c r="CY6" s="667"/>
      <c r="CZ6" s="763">
        <v>1.2</v>
      </c>
      <c r="DA6" s="736"/>
      <c r="DB6" s="736"/>
      <c r="DC6" s="766"/>
      <c r="DD6" s="671" t="s">
        <v>129</v>
      </c>
      <c r="DE6" s="666"/>
      <c r="DF6" s="666"/>
      <c r="DG6" s="666"/>
      <c r="DH6" s="666"/>
      <c r="DI6" s="666"/>
      <c r="DJ6" s="666"/>
      <c r="DK6" s="666"/>
      <c r="DL6" s="666"/>
      <c r="DM6" s="666"/>
      <c r="DN6" s="666"/>
      <c r="DO6" s="666"/>
      <c r="DP6" s="667"/>
      <c r="DQ6" s="671">
        <v>95395</v>
      </c>
      <c r="DR6" s="666"/>
      <c r="DS6" s="666"/>
      <c r="DT6" s="666"/>
      <c r="DU6" s="666"/>
      <c r="DV6" s="666"/>
      <c r="DW6" s="666"/>
      <c r="DX6" s="666"/>
      <c r="DY6" s="666"/>
      <c r="DZ6" s="666"/>
      <c r="EA6" s="666"/>
      <c r="EB6" s="666"/>
      <c r="EC6" s="706"/>
    </row>
    <row r="7" spans="2:143" ht="11.25" customHeight="1" x14ac:dyDescent="0.2">
      <c r="B7" s="662" t="s">
        <v>237</v>
      </c>
      <c r="C7" s="663"/>
      <c r="D7" s="663"/>
      <c r="E7" s="663"/>
      <c r="F7" s="663"/>
      <c r="G7" s="663"/>
      <c r="H7" s="663"/>
      <c r="I7" s="663"/>
      <c r="J7" s="663"/>
      <c r="K7" s="663"/>
      <c r="L7" s="663"/>
      <c r="M7" s="663"/>
      <c r="N7" s="663"/>
      <c r="O7" s="663"/>
      <c r="P7" s="663"/>
      <c r="Q7" s="664"/>
      <c r="R7" s="665">
        <v>1299</v>
      </c>
      <c r="S7" s="666"/>
      <c r="T7" s="666"/>
      <c r="U7" s="666"/>
      <c r="V7" s="666"/>
      <c r="W7" s="666"/>
      <c r="X7" s="666"/>
      <c r="Y7" s="667"/>
      <c r="Z7" s="692">
        <v>0</v>
      </c>
      <c r="AA7" s="692"/>
      <c r="AB7" s="692"/>
      <c r="AC7" s="692"/>
      <c r="AD7" s="693">
        <v>1299</v>
      </c>
      <c r="AE7" s="693"/>
      <c r="AF7" s="693"/>
      <c r="AG7" s="693"/>
      <c r="AH7" s="693"/>
      <c r="AI7" s="693"/>
      <c r="AJ7" s="693"/>
      <c r="AK7" s="693"/>
      <c r="AL7" s="668">
        <v>0</v>
      </c>
      <c r="AM7" s="669"/>
      <c r="AN7" s="669"/>
      <c r="AO7" s="694"/>
      <c r="AP7" s="662" t="s">
        <v>238</v>
      </c>
      <c r="AQ7" s="663"/>
      <c r="AR7" s="663"/>
      <c r="AS7" s="663"/>
      <c r="AT7" s="663"/>
      <c r="AU7" s="663"/>
      <c r="AV7" s="663"/>
      <c r="AW7" s="663"/>
      <c r="AX7" s="663"/>
      <c r="AY7" s="663"/>
      <c r="AZ7" s="663"/>
      <c r="BA7" s="663"/>
      <c r="BB7" s="663"/>
      <c r="BC7" s="663"/>
      <c r="BD7" s="663"/>
      <c r="BE7" s="663"/>
      <c r="BF7" s="664"/>
      <c r="BG7" s="665">
        <v>1575318</v>
      </c>
      <c r="BH7" s="666"/>
      <c r="BI7" s="666"/>
      <c r="BJ7" s="666"/>
      <c r="BK7" s="666"/>
      <c r="BL7" s="666"/>
      <c r="BM7" s="666"/>
      <c r="BN7" s="667"/>
      <c r="BO7" s="692">
        <v>49.6</v>
      </c>
      <c r="BP7" s="692"/>
      <c r="BQ7" s="692"/>
      <c r="BR7" s="692"/>
      <c r="BS7" s="693">
        <v>96210</v>
      </c>
      <c r="BT7" s="693"/>
      <c r="BU7" s="693"/>
      <c r="BV7" s="693"/>
      <c r="BW7" s="693"/>
      <c r="BX7" s="693"/>
      <c r="BY7" s="693"/>
      <c r="BZ7" s="693"/>
      <c r="CA7" s="693"/>
      <c r="CB7" s="751"/>
      <c r="CD7" s="707" t="s">
        <v>239</v>
      </c>
      <c r="CE7" s="704"/>
      <c r="CF7" s="704"/>
      <c r="CG7" s="704"/>
      <c r="CH7" s="704"/>
      <c r="CI7" s="704"/>
      <c r="CJ7" s="704"/>
      <c r="CK7" s="704"/>
      <c r="CL7" s="704"/>
      <c r="CM7" s="704"/>
      <c r="CN7" s="704"/>
      <c r="CO7" s="704"/>
      <c r="CP7" s="704"/>
      <c r="CQ7" s="705"/>
      <c r="CR7" s="665">
        <v>1985379</v>
      </c>
      <c r="CS7" s="666"/>
      <c r="CT7" s="666"/>
      <c r="CU7" s="666"/>
      <c r="CV7" s="666"/>
      <c r="CW7" s="666"/>
      <c r="CX7" s="666"/>
      <c r="CY7" s="667"/>
      <c r="CZ7" s="692">
        <v>25.7</v>
      </c>
      <c r="DA7" s="692"/>
      <c r="DB7" s="692"/>
      <c r="DC7" s="692"/>
      <c r="DD7" s="671">
        <v>148908</v>
      </c>
      <c r="DE7" s="666"/>
      <c r="DF7" s="666"/>
      <c r="DG7" s="666"/>
      <c r="DH7" s="666"/>
      <c r="DI7" s="666"/>
      <c r="DJ7" s="666"/>
      <c r="DK7" s="666"/>
      <c r="DL7" s="666"/>
      <c r="DM7" s="666"/>
      <c r="DN7" s="666"/>
      <c r="DO7" s="666"/>
      <c r="DP7" s="667"/>
      <c r="DQ7" s="671">
        <v>1774967</v>
      </c>
      <c r="DR7" s="666"/>
      <c r="DS7" s="666"/>
      <c r="DT7" s="666"/>
      <c r="DU7" s="666"/>
      <c r="DV7" s="666"/>
      <c r="DW7" s="666"/>
      <c r="DX7" s="666"/>
      <c r="DY7" s="666"/>
      <c r="DZ7" s="666"/>
      <c r="EA7" s="666"/>
      <c r="EB7" s="666"/>
      <c r="EC7" s="706"/>
    </row>
    <row r="8" spans="2:143" ht="11.25" customHeight="1" x14ac:dyDescent="0.2">
      <c r="B8" s="662" t="s">
        <v>240</v>
      </c>
      <c r="C8" s="663"/>
      <c r="D8" s="663"/>
      <c r="E8" s="663"/>
      <c r="F8" s="663"/>
      <c r="G8" s="663"/>
      <c r="H8" s="663"/>
      <c r="I8" s="663"/>
      <c r="J8" s="663"/>
      <c r="K8" s="663"/>
      <c r="L8" s="663"/>
      <c r="M8" s="663"/>
      <c r="N8" s="663"/>
      <c r="O8" s="663"/>
      <c r="P8" s="663"/>
      <c r="Q8" s="664"/>
      <c r="R8" s="665">
        <v>19489</v>
      </c>
      <c r="S8" s="666"/>
      <c r="T8" s="666"/>
      <c r="U8" s="666"/>
      <c r="V8" s="666"/>
      <c r="W8" s="666"/>
      <c r="X8" s="666"/>
      <c r="Y8" s="667"/>
      <c r="Z8" s="692">
        <v>0.2</v>
      </c>
      <c r="AA8" s="692"/>
      <c r="AB8" s="692"/>
      <c r="AC8" s="692"/>
      <c r="AD8" s="693">
        <v>19489</v>
      </c>
      <c r="AE8" s="693"/>
      <c r="AF8" s="693"/>
      <c r="AG8" s="693"/>
      <c r="AH8" s="693"/>
      <c r="AI8" s="693"/>
      <c r="AJ8" s="693"/>
      <c r="AK8" s="693"/>
      <c r="AL8" s="668">
        <v>0.4</v>
      </c>
      <c r="AM8" s="669"/>
      <c r="AN8" s="669"/>
      <c r="AO8" s="694"/>
      <c r="AP8" s="662" t="s">
        <v>241</v>
      </c>
      <c r="AQ8" s="663"/>
      <c r="AR8" s="663"/>
      <c r="AS8" s="663"/>
      <c r="AT8" s="663"/>
      <c r="AU8" s="663"/>
      <c r="AV8" s="663"/>
      <c r="AW8" s="663"/>
      <c r="AX8" s="663"/>
      <c r="AY8" s="663"/>
      <c r="AZ8" s="663"/>
      <c r="BA8" s="663"/>
      <c r="BB8" s="663"/>
      <c r="BC8" s="663"/>
      <c r="BD8" s="663"/>
      <c r="BE8" s="663"/>
      <c r="BF8" s="664"/>
      <c r="BG8" s="665">
        <v>33020</v>
      </c>
      <c r="BH8" s="666"/>
      <c r="BI8" s="666"/>
      <c r="BJ8" s="666"/>
      <c r="BK8" s="666"/>
      <c r="BL8" s="666"/>
      <c r="BM8" s="666"/>
      <c r="BN8" s="667"/>
      <c r="BO8" s="692">
        <v>1</v>
      </c>
      <c r="BP8" s="692"/>
      <c r="BQ8" s="692"/>
      <c r="BR8" s="692"/>
      <c r="BS8" s="693" t="s">
        <v>129</v>
      </c>
      <c r="BT8" s="693"/>
      <c r="BU8" s="693"/>
      <c r="BV8" s="693"/>
      <c r="BW8" s="693"/>
      <c r="BX8" s="693"/>
      <c r="BY8" s="693"/>
      <c r="BZ8" s="693"/>
      <c r="CA8" s="693"/>
      <c r="CB8" s="751"/>
      <c r="CD8" s="707" t="s">
        <v>242</v>
      </c>
      <c r="CE8" s="704"/>
      <c r="CF8" s="704"/>
      <c r="CG8" s="704"/>
      <c r="CH8" s="704"/>
      <c r="CI8" s="704"/>
      <c r="CJ8" s="704"/>
      <c r="CK8" s="704"/>
      <c r="CL8" s="704"/>
      <c r="CM8" s="704"/>
      <c r="CN8" s="704"/>
      <c r="CO8" s="704"/>
      <c r="CP8" s="704"/>
      <c r="CQ8" s="705"/>
      <c r="CR8" s="665">
        <v>2626926</v>
      </c>
      <c r="CS8" s="666"/>
      <c r="CT8" s="666"/>
      <c r="CU8" s="666"/>
      <c r="CV8" s="666"/>
      <c r="CW8" s="666"/>
      <c r="CX8" s="666"/>
      <c r="CY8" s="667"/>
      <c r="CZ8" s="692">
        <v>34</v>
      </c>
      <c r="DA8" s="692"/>
      <c r="DB8" s="692"/>
      <c r="DC8" s="692"/>
      <c r="DD8" s="671">
        <v>184821</v>
      </c>
      <c r="DE8" s="666"/>
      <c r="DF8" s="666"/>
      <c r="DG8" s="666"/>
      <c r="DH8" s="666"/>
      <c r="DI8" s="666"/>
      <c r="DJ8" s="666"/>
      <c r="DK8" s="666"/>
      <c r="DL8" s="666"/>
      <c r="DM8" s="666"/>
      <c r="DN8" s="666"/>
      <c r="DO8" s="666"/>
      <c r="DP8" s="667"/>
      <c r="DQ8" s="671">
        <v>960026</v>
      </c>
      <c r="DR8" s="666"/>
      <c r="DS8" s="666"/>
      <c r="DT8" s="666"/>
      <c r="DU8" s="666"/>
      <c r="DV8" s="666"/>
      <c r="DW8" s="666"/>
      <c r="DX8" s="666"/>
      <c r="DY8" s="666"/>
      <c r="DZ8" s="666"/>
      <c r="EA8" s="666"/>
      <c r="EB8" s="666"/>
      <c r="EC8" s="706"/>
    </row>
    <row r="9" spans="2:143" ht="11.25" customHeight="1" x14ac:dyDescent="0.2">
      <c r="B9" s="662" t="s">
        <v>243</v>
      </c>
      <c r="C9" s="663"/>
      <c r="D9" s="663"/>
      <c r="E9" s="663"/>
      <c r="F9" s="663"/>
      <c r="G9" s="663"/>
      <c r="H9" s="663"/>
      <c r="I9" s="663"/>
      <c r="J9" s="663"/>
      <c r="K9" s="663"/>
      <c r="L9" s="663"/>
      <c r="M9" s="663"/>
      <c r="N9" s="663"/>
      <c r="O9" s="663"/>
      <c r="P9" s="663"/>
      <c r="Q9" s="664"/>
      <c r="R9" s="665">
        <v>24921</v>
      </c>
      <c r="S9" s="666"/>
      <c r="T9" s="666"/>
      <c r="U9" s="666"/>
      <c r="V9" s="666"/>
      <c r="W9" s="666"/>
      <c r="X9" s="666"/>
      <c r="Y9" s="667"/>
      <c r="Z9" s="692">
        <v>0.3</v>
      </c>
      <c r="AA9" s="692"/>
      <c r="AB9" s="692"/>
      <c r="AC9" s="692"/>
      <c r="AD9" s="693">
        <v>24921</v>
      </c>
      <c r="AE9" s="693"/>
      <c r="AF9" s="693"/>
      <c r="AG9" s="693"/>
      <c r="AH9" s="693"/>
      <c r="AI9" s="693"/>
      <c r="AJ9" s="693"/>
      <c r="AK9" s="693"/>
      <c r="AL9" s="668">
        <v>0.6</v>
      </c>
      <c r="AM9" s="669"/>
      <c r="AN9" s="669"/>
      <c r="AO9" s="694"/>
      <c r="AP9" s="662" t="s">
        <v>244</v>
      </c>
      <c r="AQ9" s="663"/>
      <c r="AR9" s="663"/>
      <c r="AS9" s="663"/>
      <c r="AT9" s="663"/>
      <c r="AU9" s="663"/>
      <c r="AV9" s="663"/>
      <c r="AW9" s="663"/>
      <c r="AX9" s="663"/>
      <c r="AY9" s="663"/>
      <c r="AZ9" s="663"/>
      <c r="BA9" s="663"/>
      <c r="BB9" s="663"/>
      <c r="BC9" s="663"/>
      <c r="BD9" s="663"/>
      <c r="BE9" s="663"/>
      <c r="BF9" s="664"/>
      <c r="BG9" s="665">
        <v>1105886</v>
      </c>
      <c r="BH9" s="666"/>
      <c r="BI9" s="666"/>
      <c r="BJ9" s="666"/>
      <c r="BK9" s="666"/>
      <c r="BL9" s="666"/>
      <c r="BM9" s="666"/>
      <c r="BN9" s="667"/>
      <c r="BO9" s="692">
        <v>34.799999999999997</v>
      </c>
      <c r="BP9" s="692"/>
      <c r="BQ9" s="692"/>
      <c r="BR9" s="692"/>
      <c r="BS9" s="693" t="s">
        <v>129</v>
      </c>
      <c r="BT9" s="693"/>
      <c r="BU9" s="693"/>
      <c r="BV9" s="693"/>
      <c r="BW9" s="693"/>
      <c r="BX9" s="693"/>
      <c r="BY9" s="693"/>
      <c r="BZ9" s="693"/>
      <c r="CA9" s="693"/>
      <c r="CB9" s="751"/>
      <c r="CD9" s="707" t="s">
        <v>245</v>
      </c>
      <c r="CE9" s="704"/>
      <c r="CF9" s="704"/>
      <c r="CG9" s="704"/>
      <c r="CH9" s="704"/>
      <c r="CI9" s="704"/>
      <c r="CJ9" s="704"/>
      <c r="CK9" s="704"/>
      <c r="CL9" s="704"/>
      <c r="CM9" s="704"/>
      <c r="CN9" s="704"/>
      <c r="CO9" s="704"/>
      <c r="CP9" s="704"/>
      <c r="CQ9" s="705"/>
      <c r="CR9" s="665">
        <v>692419</v>
      </c>
      <c r="CS9" s="666"/>
      <c r="CT9" s="666"/>
      <c r="CU9" s="666"/>
      <c r="CV9" s="666"/>
      <c r="CW9" s="666"/>
      <c r="CX9" s="666"/>
      <c r="CY9" s="667"/>
      <c r="CZ9" s="692">
        <v>9</v>
      </c>
      <c r="DA9" s="692"/>
      <c r="DB9" s="692"/>
      <c r="DC9" s="692"/>
      <c r="DD9" s="671">
        <v>9136</v>
      </c>
      <c r="DE9" s="666"/>
      <c r="DF9" s="666"/>
      <c r="DG9" s="666"/>
      <c r="DH9" s="666"/>
      <c r="DI9" s="666"/>
      <c r="DJ9" s="666"/>
      <c r="DK9" s="666"/>
      <c r="DL9" s="666"/>
      <c r="DM9" s="666"/>
      <c r="DN9" s="666"/>
      <c r="DO9" s="666"/>
      <c r="DP9" s="667"/>
      <c r="DQ9" s="671">
        <v>502603</v>
      </c>
      <c r="DR9" s="666"/>
      <c r="DS9" s="666"/>
      <c r="DT9" s="666"/>
      <c r="DU9" s="666"/>
      <c r="DV9" s="666"/>
      <c r="DW9" s="666"/>
      <c r="DX9" s="666"/>
      <c r="DY9" s="666"/>
      <c r="DZ9" s="666"/>
      <c r="EA9" s="666"/>
      <c r="EB9" s="666"/>
      <c r="EC9" s="706"/>
    </row>
    <row r="10" spans="2:143" ht="11.25" customHeight="1" x14ac:dyDescent="0.2">
      <c r="B10" s="662" t="s">
        <v>246</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247</v>
      </c>
      <c r="AQ10" s="663"/>
      <c r="AR10" s="663"/>
      <c r="AS10" s="663"/>
      <c r="AT10" s="663"/>
      <c r="AU10" s="663"/>
      <c r="AV10" s="663"/>
      <c r="AW10" s="663"/>
      <c r="AX10" s="663"/>
      <c r="AY10" s="663"/>
      <c r="AZ10" s="663"/>
      <c r="BA10" s="663"/>
      <c r="BB10" s="663"/>
      <c r="BC10" s="663"/>
      <c r="BD10" s="663"/>
      <c r="BE10" s="663"/>
      <c r="BF10" s="664"/>
      <c r="BG10" s="665">
        <v>50247</v>
      </c>
      <c r="BH10" s="666"/>
      <c r="BI10" s="666"/>
      <c r="BJ10" s="666"/>
      <c r="BK10" s="666"/>
      <c r="BL10" s="666"/>
      <c r="BM10" s="666"/>
      <c r="BN10" s="667"/>
      <c r="BO10" s="692">
        <v>1.6</v>
      </c>
      <c r="BP10" s="692"/>
      <c r="BQ10" s="692"/>
      <c r="BR10" s="692"/>
      <c r="BS10" s="693" t="s">
        <v>129</v>
      </c>
      <c r="BT10" s="693"/>
      <c r="BU10" s="693"/>
      <c r="BV10" s="693"/>
      <c r="BW10" s="693"/>
      <c r="BX10" s="693"/>
      <c r="BY10" s="693"/>
      <c r="BZ10" s="693"/>
      <c r="CA10" s="693"/>
      <c r="CB10" s="751"/>
      <c r="CD10" s="707" t="s">
        <v>248</v>
      </c>
      <c r="CE10" s="704"/>
      <c r="CF10" s="704"/>
      <c r="CG10" s="704"/>
      <c r="CH10" s="704"/>
      <c r="CI10" s="704"/>
      <c r="CJ10" s="704"/>
      <c r="CK10" s="704"/>
      <c r="CL10" s="704"/>
      <c r="CM10" s="704"/>
      <c r="CN10" s="704"/>
      <c r="CO10" s="704"/>
      <c r="CP10" s="704"/>
      <c r="CQ10" s="705"/>
      <c r="CR10" s="665" t="s">
        <v>129</v>
      </c>
      <c r="CS10" s="666"/>
      <c r="CT10" s="666"/>
      <c r="CU10" s="666"/>
      <c r="CV10" s="666"/>
      <c r="CW10" s="666"/>
      <c r="CX10" s="666"/>
      <c r="CY10" s="667"/>
      <c r="CZ10" s="692" t="s">
        <v>129</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6"/>
    </row>
    <row r="11" spans="2:143" ht="11.25" customHeight="1" x14ac:dyDescent="0.2">
      <c r="B11" s="662" t="s">
        <v>249</v>
      </c>
      <c r="C11" s="663"/>
      <c r="D11" s="663"/>
      <c r="E11" s="663"/>
      <c r="F11" s="663"/>
      <c r="G11" s="663"/>
      <c r="H11" s="663"/>
      <c r="I11" s="663"/>
      <c r="J11" s="663"/>
      <c r="K11" s="663"/>
      <c r="L11" s="663"/>
      <c r="M11" s="663"/>
      <c r="N11" s="663"/>
      <c r="O11" s="663"/>
      <c r="P11" s="663"/>
      <c r="Q11" s="664"/>
      <c r="R11" s="665">
        <v>391823</v>
      </c>
      <c r="S11" s="666"/>
      <c r="T11" s="666"/>
      <c r="U11" s="666"/>
      <c r="V11" s="666"/>
      <c r="W11" s="666"/>
      <c r="X11" s="666"/>
      <c r="Y11" s="667"/>
      <c r="Z11" s="668">
        <v>4.7</v>
      </c>
      <c r="AA11" s="669"/>
      <c r="AB11" s="669"/>
      <c r="AC11" s="670"/>
      <c r="AD11" s="671">
        <v>391823</v>
      </c>
      <c r="AE11" s="666"/>
      <c r="AF11" s="666"/>
      <c r="AG11" s="666"/>
      <c r="AH11" s="666"/>
      <c r="AI11" s="666"/>
      <c r="AJ11" s="666"/>
      <c r="AK11" s="667"/>
      <c r="AL11" s="668">
        <v>9</v>
      </c>
      <c r="AM11" s="669"/>
      <c r="AN11" s="669"/>
      <c r="AO11" s="694"/>
      <c r="AP11" s="662" t="s">
        <v>250</v>
      </c>
      <c r="AQ11" s="663"/>
      <c r="AR11" s="663"/>
      <c r="AS11" s="663"/>
      <c r="AT11" s="663"/>
      <c r="AU11" s="663"/>
      <c r="AV11" s="663"/>
      <c r="AW11" s="663"/>
      <c r="AX11" s="663"/>
      <c r="AY11" s="663"/>
      <c r="AZ11" s="663"/>
      <c r="BA11" s="663"/>
      <c r="BB11" s="663"/>
      <c r="BC11" s="663"/>
      <c r="BD11" s="663"/>
      <c r="BE11" s="663"/>
      <c r="BF11" s="664"/>
      <c r="BG11" s="665">
        <v>386165</v>
      </c>
      <c r="BH11" s="666"/>
      <c r="BI11" s="666"/>
      <c r="BJ11" s="666"/>
      <c r="BK11" s="666"/>
      <c r="BL11" s="666"/>
      <c r="BM11" s="666"/>
      <c r="BN11" s="667"/>
      <c r="BO11" s="692">
        <v>12.2</v>
      </c>
      <c r="BP11" s="692"/>
      <c r="BQ11" s="692"/>
      <c r="BR11" s="692"/>
      <c r="BS11" s="693">
        <v>96210</v>
      </c>
      <c r="BT11" s="693"/>
      <c r="BU11" s="693"/>
      <c r="BV11" s="693"/>
      <c r="BW11" s="693"/>
      <c r="BX11" s="693"/>
      <c r="BY11" s="693"/>
      <c r="BZ11" s="693"/>
      <c r="CA11" s="693"/>
      <c r="CB11" s="751"/>
      <c r="CD11" s="707" t="s">
        <v>251</v>
      </c>
      <c r="CE11" s="704"/>
      <c r="CF11" s="704"/>
      <c r="CG11" s="704"/>
      <c r="CH11" s="704"/>
      <c r="CI11" s="704"/>
      <c r="CJ11" s="704"/>
      <c r="CK11" s="704"/>
      <c r="CL11" s="704"/>
      <c r="CM11" s="704"/>
      <c r="CN11" s="704"/>
      <c r="CO11" s="704"/>
      <c r="CP11" s="704"/>
      <c r="CQ11" s="705"/>
      <c r="CR11" s="665">
        <v>45542</v>
      </c>
      <c r="CS11" s="666"/>
      <c r="CT11" s="666"/>
      <c r="CU11" s="666"/>
      <c r="CV11" s="666"/>
      <c r="CW11" s="666"/>
      <c r="CX11" s="666"/>
      <c r="CY11" s="667"/>
      <c r="CZ11" s="692">
        <v>0.6</v>
      </c>
      <c r="DA11" s="692"/>
      <c r="DB11" s="692"/>
      <c r="DC11" s="692"/>
      <c r="DD11" s="671">
        <v>7944</v>
      </c>
      <c r="DE11" s="666"/>
      <c r="DF11" s="666"/>
      <c r="DG11" s="666"/>
      <c r="DH11" s="666"/>
      <c r="DI11" s="666"/>
      <c r="DJ11" s="666"/>
      <c r="DK11" s="666"/>
      <c r="DL11" s="666"/>
      <c r="DM11" s="666"/>
      <c r="DN11" s="666"/>
      <c r="DO11" s="666"/>
      <c r="DP11" s="667"/>
      <c r="DQ11" s="671">
        <v>38961</v>
      </c>
      <c r="DR11" s="666"/>
      <c r="DS11" s="666"/>
      <c r="DT11" s="666"/>
      <c r="DU11" s="666"/>
      <c r="DV11" s="666"/>
      <c r="DW11" s="666"/>
      <c r="DX11" s="666"/>
      <c r="DY11" s="666"/>
      <c r="DZ11" s="666"/>
      <c r="EA11" s="666"/>
      <c r="EB11" s="666"/>
      <c r="EC11" s="706"/>
    </row>
    <row r="12" spans="2:143" ht="11.25" customHeight="1" x14ac:dyDescent="0.2">
      <c r="B12" s="662" t="s">
        <v>252</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253</v>
      </c>
      <c r="AQ12" s="663"/>
      <c r="AR12" s="663"/>
      <c r="AS12" s="663"/>
      <c r="AT12" s="663"/>
      <c r="AU12" s="663"/>
      <c r="AV12" s="663"/>
      <c r="AW12" s="663"/>
      <c r="AX12" s="663"/>
      <c r="AY12" s="663"/>
      <c r="AZ12" s="663"/>
      <c r="BA12" s="663"/>
      <c r="BB12" s="663"/>
      <c r="BC12" s="663"/>
      <c r="BD12" s="663"/>
      <c r="BE12" s="663"/>
      <c r="BF12" s="664"/>
      <c r="BG12" s="665">
        <v>1433365</v>
      </c>
      <c r="BH12" s="666"/>
      <c r="BI12" s="666"/>
      <c r="BJ12" s="666"/>
      <c r="BK12" s="666"/>
      <c r="BL12" s="666"/>
      <c r="BM12" s="666"/>
      <c r="BN12" s="667"/>
      <c r="BO12" s="692">
        <v>45.1</v>
      </c>
      <c r="BP12" s="692"/>
      <c r="BQ12" s="692"/>
      <c r="BR12" s="692"/>
      <c r="BS12" s="693" t="s">
        <v>129</v>
      </c>
      <c r="BT12" s="693"/>
      <c r="BU12" s="693"/>
      <c r="BV12" s="693"/>
      <c r="BW12" s="693"/>
      <c r="BX12" s="693"/>
      <c r="BY12" s="693"/>
      <c r="BZ12" s="693"/>
      <c r="CA12" s="693"/>
      <c r="CB12" s="751"/>
      <c r="CD12" s="707" t="s">
        <v>254</v>
      </c>
      <c r="CE12" s="704"/>
      <c r="CF12" s="704"/>
      <c r="CG12" s="704"/>
      <c r="CH12" s="704"/>
      <c r="CI12" s="704"/>
      <c r="CJ12" s="704"/>
      <c r="CK12" s="704"/>
      <c r="CL12" s="704"/>
      <c r="CM12" s="704"/>
      <c r="CN12" s="704"/>
      <c r="CO12" s="704"/>
      <c r="CP12" s="704"/>
      <c r="CQ12" s="705"/>
      <c r="CR12" s="665">
        <v>111242</v>
      </c>
      <c r="CS12" s="666"/>
      <c r="CT12" s="666"/>
      <c r="CU12" s="666"/>
      <c r="CV12" s="666"/>
      <c r="CW12" s="666"/>
      <c r="CX12" s="666"/>
      <c r="CY12" s="667"/>
      <c r="CZ12" s="692">
        <v>1.4</v>
      </c>
      <c r="DA12" s="692"/>
      <c r="DB12" s="692"/>
      <c r="DC12" s="692"/>
      <c r="DD12" s="671">
        <v>4198</v>
      </c>
      <c r="DE12" s="666"/>
      <c r="DF12" s="666"/>
      <c r="DG12" s="666"/>
      <c r="DH12" s="666"/>
      <c r="DI12" s="666"/>
      <c r="DJ12" s="666"/>
      <c r="DK12" s="666"/>
      <c r="DL12" s="666"/>
      <c r="DM12" s="666"/>
      <c r="DN12" s="666"/>
      <c r="DO12" s="666"/>
      <c r="DP12" s="667"/>
      <c r="DQ12" s="671">
        <v>98326</v>
      </c>
      <c r="DR12" s="666"/>
      <c r="DS12" s="666"/>
      <c r="DT12" s="666"/>
      <c r="DU12" s="666"/>
      <c r="DV12" s="666"/>
      <c r="DW12" s="666"/>
      <c r="DX12" s="666"/>
      <c r="DY12" s="666"/>
      <c r="DZ12" s="666"/>
      <c r="EA12" s="666"/>
      <c r="EB12" s="666"/>
      <c r="EC12" s="706"/>
    </row>
    <row r="13" spans="2:143" ht="11.25" customHeight="1" x14ac:dyDescent="0.2">
      <c r="B13" s="662" t="s">
        <v>255</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256</v>
      </c>
      <c r="AQ13" s="663"/>
      <c r="AR13" s="663"/>
      <c r="AS13" s="663"/>
      <c r="AT13" s="663"/>
      <c r="AU13" s="663"/>
      <c r="AV13" s="663"/>
      <c r="AW13" s="663"/>
      <c r="AX13" s="663"/>
      <c r="AY13" s="663"/>
      <c r="AZ13" s="663"/>
      <c r="BA13" s="663"/>
      <c r="BB13" s="663"/>
      <c r="BC13" s="663"/>
      <c r="BD13" s="663"/>
      <c r="BE13" s="663"/>
      <c r="BF13" s="664"/>
      <c r="BG13" s="665">
        <v>1433261</v>
      </c>
      <c r="BH13" s="666"/>
      <c r="BI13" s="666"/>
      <c r="BJ13" s="666"/>
      <c r="BK13" s="666"/>
      <c r="BL13" s="666"/>
      <c r="BM13" s="666"/>
      <c r="BN13" s="667"/>
      <c r="BO13" s="692">
        <v>45.1</v>
      </c>
      <c r="BP13" s="692"/>
      <c r="BQ13" s="692"/>
      <c r="BR13" s="692"/>
      <c r="BS13" s="693" t="s">
        <v>129</v>
      </c>
      <c r="BT13" s="693"/>
      <c r="BU13" s="693"/>
      <c r="BV13" s="693"/>
      <c r="BW13" s="693"/>
      <c r="BX13" s="693"/>
      <c r="BY13" s="693"/>
      <c r="BZ13" s="693"/>
      <c r="CA13" s="693"/>
      <c r="CB13" s="751"/>
      <c r="CD13" s="707" t="s">
        <v>257</v>
      </c>
      <c r="CE13" s="704"/>
      <c r="CF13" s="704"/>
      <c r="CG13" s="704"/>
      <c r="CH13" s="704"/>
      <c r="CI13" s="704"/>
      <c r="CJ13" s="704"/>
      <c r="CK13" s="704"/>
      <c r="CL13" s="704"/>
      <c r="CM13" s="704"/>
      <c r="CN13" s="704"/>
      <c r="CO13" s="704"/>
      <c r="CP13" s="704"/>
      <c r="CQ13" s="705"/>
      <c r="CR13" s="665">
        <v>431172</v>
      </c>
      <c r="CS13" s="666"/>
      <c r="CT13" s="666"/>
      <c r="CU13" s="666"/>
      <c r="CV13" s="666"/>
      <c r="CW13" s="666"/>
      <c r="CX13" s="666"/>
      <c r="CY13" s="667"/>
      <c r="CZ13" s="692">
        <v>5.6</v>
      </c>
      <c r="DA13" s="692"/>
      <c r="DB13" s="692"/>
      <c r="DC13" s="692"/>
      <c r="DD13" s="671">
        <v>113376</v>
      </c>
      <c r="DE13" s="666"/>
      <c r="DF13" s="666"/>
      <c r="DG13" s="666"/>
      <c r="DH13" s="666"/>
      <c r="DI13" s="666"/>
      <c r="DJ13" s="666"/>
      <c r="DK13" s="666"/>
      <c r="DL13" s="666"/>
      <c r="DM13" s="666"/>
      <c r="DN13" s="666"/>
      <c r="DO13" s="666"/>
      <c r="DP13" s="667"/>
      <c r="DQ13" s="671">
        <v>401989</v>
      </c>
      <c r="DR13" s="666"/>
      <c r="DS13" s="666"/>
      <c r="DT13" s="666"/>
      <c r="DU13" s="666"/>
      <c r="DV13" s="666"/>
      <c r="DW13" s="666"/>
      <c r="DX13" s="666"/>
      <c r="DY13" s="666"/>
      <c r="DZ13" s="666"/>
      <c r="EA13" s="666"/>
      <c r="EB13" s="666"/>
      <c r="EC13" s="706"/>
    </row>
    <row r="14" spans="2:143" ht="11.25" customHeight="1" x14ac:dyDescent="0.2">
      <c r="B14" s="662" t="s">
        <v>258</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259</v>
      </c>
      <c r="AQ14" s="663"/>
      <c r="AR14" s="663"/>
      <c r="AS14" s="663"/>
      <c r="AT14" s="663"/>
      <c r="AU14" s="663"/>
      <c r="AV14" s="663"/>
      <c r="AW14" s="663"/>
      <c r="AX14" s="663"/>
      <c r="AY14" s="663"/>
      <c r="AZ14" s="663"/>
      <c r="BA14" s="663"/>
      <c r="BB14" s="663"/>
      <c r="BC14" s="663"/>
      <c r="BD14" s="663"/>
      <c r="BE14" s="663"/>
      <c r="BF14" s="664"/>
      <c r="BG14" s="665">
        <v>42336</v>
      </c>
      <c r="BH14" s="666"/>
      <c r="BI14" s="666"/>
      <c r="BJ14" s="666"/>
      <c r="BK14" s="666"/>
      <c r="BL14" s="666"/>
      <c r="BM14" s="666"/>
      <c r="BN14" s="667"/>
      <c r="BO14" s="692">
        <v>1.3</v>
      </c>
      <c r="BP14" s="692"/>
      <c r="BQ14" s="692"/>
      <c r="BR14" s="692"/>
      <c r="BS14" s="693" t="s">
        <v>129</v>
      </c>
      <c r="BT14" s="693"/>
      <c r="BU14" s="693"/>
      <c r="BV14" s="693"/>
      <c r="BW14" s="693"/>
      <c r="BX14" s="693"/>
      <c r="BY14" s="693"/>
      <c r="BZ14" s="693"/>
      <c r="CA14" s="693"/>
      <c r="CB14" s="751"/>
      <c r="CD14" s="707" t="s">
        <v>260</v>
      </c>
      <c r="CE14" s="704"/>
      <c r="CF14" s="704"/>
      <c r="CG14" s="704"/>
      <c r="CH14" s="704"/>
      <c r="CI14" s="704"/>
      <c r="CJ14" s="704"/>
      <c r="CK14" s="704"/>
      <c r="CL14" s="704"/>
      <c r="CM14" s="704"/>
      <c r="CN14" s="704"/>
      <c r="CO14" s="704"/>
      <c r="CP14" s="704"/>
      <c r="CQ14" s="705"/>
      <c r="CR14" s="665">
        <v>321153</v>
      </c>
      <c r="CS14" s="666"/>
      <c r="CT14" s="666"/>
      <c r="CU14" s="666"/>
      <c r="CV14" s="666"/>
      <c r="CW14" s="666"/>
      <c r="CX14" s="666"/>
      <c r="CY14" s="667"/>
      <c r="CZ14" s="692">
        <v>4.2</v>
      </c>
      <c r="DA14" s="692"/>
      <c r="DB14" s="692"/>
      <c r="DC14" s="692"/>
      <c r="DD14" s="671">
        <v>682</v>
      </c>
      <c r="DE14" s="666"/>
      <c r="DF14" s="666"/>
      <c r="DG14" s="666"/>
      <c r="DH14" s="666"/>
      <c r="DI14" s="666"/>
      <c r="DJ14" s="666"/>
      <c r="DK14" s="666"/>
      <c r="DL14" s="666"/>
      <c r="DM14" s="666"/>
      <c r="DN14" s="666"/>
      <c r="DO14" s="666"/>
      <c r="DP14" s="667"/>
      <c r="DQ14" s="671">
        <v>314149</v>
      </c>
      <c r="DR14" s="666"/>
      <c r="DS14" s="666"/>
      <c r="DT14" s="666"/>
      <c r="DU14" s="666"/>
      <c r="DV14" s="666"/>
      <c r="DW14" s="666"/>
      <c r="DX14" s="666"/>
      <c r="DY14" s="666"/>
      <c r="DZ14" s="666"/>
      <c r="EA14" s="666"/>
      <c r="EB14" s="666"/>
      <c r="EC14" s="706"/>
    </row>
    <row r="15" spans="2:143" ht="11.25" customHeight="1" x14ac:dyDescent="0.2">
      <c r="B15" s="662" t="s">
        <v>261</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262</v>
      </c>
      <c r="AQ15" s="663"/>
      <c r="AR15" s="663"/>
      <c r="AS15" s="663"/>
      <c r="AT15" s="663"/>
      <c r="AU15" s="663"/>
      <c r="AV15" s="663"/>
      <c r="AW15" s="663"/>
      <c r="AX15" s="663"/>
      <c r="AY15" s="663"/>
      <c r="AZ15" s="663"/>
      <c r="BA15" s="663"/>
      <c r="BB15" s="663"/>
      <c r="BC15" s="663"/>
      <c r="BD15" s="663"/>
      <c r="BE15" s="663"/>
      <c r="BF15" s="664"/>
      <c r="BG15" s="665">
        <v>126680</v>
      </c>
      <c r="BH15" s="666"/>
      <c r="BI15" s="666"/>
      <c r="BJ15" s="666"/>
      <c r="BK15" s="666"/>
      <c r="BL15" s="666"/>
      <c r="BM15" s="666"/>
      <c r="BN15" s="667"/>
      <c r="BO15" s="692">
        <v>4</v>
      </c>
      <c r="BP15" s="692"/>
      <c r="BQ15" s="692"/>
      <c r="BR15" s="692"/>
      <c r="BS15" s="693" t="s">
        <v>129</v>
      </c>
      <c r="BT15" s="693"/>
      <c r="BU15" s="693"/>
      <c r="BV15" s="693"/>
      <c r="BW15" s="693"/>
      <c r="BX15" s="693"/>
      <c r="BY15" s="693"/>
      <c r="BZ15" s="693"/>
      <c r="CA15" s="693"/>
      <c r="CB15" s="751"/>
      <c r="CD15" s="707" t="s">
        <v>263</v>
      </c>
      <c r="CE15" s="704"/>
      <c r="CF15" s="704"/>
      <c r="CG15" s="704"/>
      <c r="CH15" s="704"/>
      <c r="CI15" s="704"/>
      <c r="CJ15" s="704"/>
      <c r="CK15" s="704"/>
      <c r="CL15" s="704"/>
      <c r="CM15" s="704"/>
      <c r="CN15" s="704"/>
      <c r="CO15" s="704"/>
      <c r="CP15" s="704"/>
      <c r="CQ15" s="705"/>
      <c r="CR15" s="665">
        <v>942224</v>
      </c>
      <c r="CS15" s="666"/>
      <c r="CT15" s="666"/>
      <c r="CU15" s="666"/>
      <c r="CV15" s="666"/>
      <c r="CW15" s="666"/>
      <c r="CX15" s="666"/>
      <c r="CY15" s="667"/>
      <c r="CZ15" s="692">
        <v>12.2</v>
      </c>
      <c r="DA15" s="692"/>
      <c r="DB15" s="692"/>
      <c r="DC15" s="692"/>
      <c r="DD15" s="671">
        <v>204084</v>
      </c>
      <c r="DE15" s="666"/>
      <c r="DF15" s="666"/>
      <c r="DG15" s="666"/>
      <c r="DH15" s="666"/>
      <c r="DI15" s="666"/>
      <c r="DJ15" s="666"/>
      <c r="DK15" s="666"/>
      <c r="DL15" s="666"/>
      <c r="DM15" s="666"/>
      <c r="DN15" s="666"/>
      <c r="DO15" s="666"/>
      <c r="DP15" s="667"/>
      <c r="DQ15" s="671">
        <v>670539</v>
      </c>
      <c r="DR15" s="666"/>
      <c r="DS15" s="666"/>
      <c r="DT15" s="666"/>
      <c r="DU15" s="666"/>
      <c r="DV15" s="666"/>
      <c r="DW15" s="666"/>
      <c r="DX15" s="666"/>
      <c r="DY15" s="666"/>
      <c r="DZ15" s="666"/>
      <c r="EA15" s="666"/>
      <c r="EB15" s="666"/>
      <c r="EC15" s="706"/>
    </row>
    <row r="16" spans="2:143" ht="11.25" customHeight="1" x14ac:dyDescent="0.2">
      <c r="B16" s="662" t="s">
        <v>264</v>
      </c>
      <c r="C16" s="663"/>
      <c r="D16" s="663"/>
      <c r="E16" s="663"/>
      <c r="F16" s="663"/>
      <c r="G16" s="663"/>
      <c r="H16" s="663"/>
      <c r="I16" s="663"/>
      <c r="J16" s="663"/>
      <c r="K16" s="663"/>
      <c r="L16" s="663"/>
      <c r="M16" s="663"/>
      <c r="N16" s="663"/>
      <c r="O16" s="663"/>
      <c r="P16" s="663"/>
      <c r="Q16" s="664"/>
      <c r="R16" s="665">
        <v>7299</v>
      </c>
      <c r="S16" s="666"/>
      <c r="T16" s="666"/>
      <c r="U16" s="666"/>
      <c r="V16" s="666"/>
      <c r="W16" s="666"/>
      <c r="X16" s="666"/>
      <c r="Y16" s="667"/>
      <c r="Z16" s="692">
        <v>0.1</v>
      </c>
      <c r="AA16" s="692"/>
      <c r="AB16" s="692"/>
      <c r="AC16" s="692"/>
      <c r="AD16" s="693">
        <v>7299</v>
      </c>
      <c r="AE16" s="693"/>
      <c r="AF16" s="693"/>
      <c r="AG16" s="693"/>
      <c r="AH16" s="693"/>
      <c r="AI16" s="693"/>
      <c r="AJ16" s="693"/>
      <c r="AK16" s="693"/>
      <c r="AL16" s="668">
        <v>0.2</v>
      </c>
      <c r="AM16" s="669"/>
      <c r="AN16" s="669"/>
      <c r="AO16" s="694"/>
      <c r="AP16" s="662" t="s">
        <v>265</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266</v>
      </c>
      <c r="CE16" s="704"/>
      <c r="CF16" s="704"/>
      <c r="CG16" s="704"/>
      <c r="CH16" s="704"/>
      <c r="CI16" s="704"/>
      <c r="CJ16" s="704"/>
      <c r="CK16" s="704"/>
      <c r="CL16" s="704"/>
      <c r="CM16" s="704"/>
      <c r="CN16" s="704"/>
      <c r="CO16" s="704"/>
      <c r="CP16" s="704"/>
      <c r="CQ16" s="705"/>
      <c r="CR16" s="665" t="s">
        <v>129</v>
      </c>
      <c r="CS16" s="666"/>
      <c r="CT16" s="666"/>
      <c r="CU16" s="666"/>
      <c r="CV16" s="666"/>
      <c r="CW16" s="666"/>
      <c r="CX16" s="666"/>
      <c r="CY16" s="667"/>
      <c r="CZ16" s="692" t="s">
        <v>129</v>
      </c>
      <c r="DA16" s="692"/>
      <c r="DB16" s="692"/>
      <c r="DC16" s="692"/>
      <c r="DD16" s="671" t="s">
        <v>129</v>
      </c>
      <c r="DE16" s="666"/>
      <c r="DF16" s="666"/>
      <c r="DG16" s="666"/>
      <c r="DH16" s="666"/>
      <c r="DI16" s="666"/>
      <c r="DJ16" s="666"/>
      <c r="DK16" s="666"/>
      <c r="DL16" s="666"/>
      <c r="DM16" s="666"/>
      <c r="DN16" s="666"/>
      <c r="DO16" s="666"/>
      <c r="DP16" s="667"/>
      <c r="DQ16" s="671" t="s">
        <v>129</v>
      </c>
      <c r="DR16" s="666"/>
      <c r="DS16" s="666"/>
      <c r="DT16" s="666"/>
      <c r="DU16" s="666"/>
      <c r="DV16" s="666"/>
      <c r="DW16" s="666"/>
      <c r="DX16" s="666"/>
      <c r="DY16" s="666"/>
      <c r="DZ16" s="666"/>
      <c r="EA16" s="666"/>
      <c r="EB16" s="666"/>
      <c r="EC16" s="706"/>
    </row>
    <row r="17" spans="2:133" ht="11.25" customHeight="1" x14ac:dyDescent="0.2">
      <c r="B17" s="662" t="s">
        <v>267</v>
      </c>
      <c r="C17" s="663"/>
      <c r="D17" s="663"/>
      <c r="E17" s="663"/>
      <c r="F17" s="663"/>
      <c r="G17" s="663"/>
      <c r="H17" s="663"/>
      <c r="I17" s="663"/>
      <c r="J17" s="663"/>
      <c r="K17" s="663"/>
      <c r="L17" s="663"/>
      <c r="M17" s="663"/>
      <c r="N17" s="663"/>
      <c r="O17" s="663"/>
      <c r="P17" s="663"/>
      <c r="Q17" s="664"/>
      <c r="R17" s="665">
        <v>55167</v>
      </c>
      <c r="S17" s="666"/>
      <c r="T17" s="666"/>
      <c r="U17" s="666"/>
      <c r="V17" s="666"/>
      <c r="W17" s="666"/>
      <c r="X17" s="666"/>
      <c r="Y17" s="667"/>
      <c r="Z17" s="692">
        <v>0.7</v>
      </c>
      <c r="AA17" s="692"/>
      <c r="AB17" s="692"/>
      <c r="AC17" s="692"/>
      <c r="AD17" s="693">
        <v>55167</v>
      </c>
      <c r="AE17" s="693"/>
      <c r="AF17" s="693"/>
      <c r="AG17" s="693"/>
      <c r="AH17" s="693"/>
      <c r="AI17" s="693"/>
      <c r="AJ17" s="693"/>
      <c r="AK17" s="693"/>
      <c r="AL17" s="668">
        <v>1.3</v>
      </c>
      <c r="AM17" s="669"/>
      <c r="AN17" s="669"/>
      <c r="AO17" s="694"/>
      <c r="AP17" s="662" t="s">
        <v>268</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269</v>
      </c>
      <c r="CE17" s="704"/>
      <c r="CF17" s="704"/>
      <c r="CG17" s="704"/>
      <c r="CH17" s="704"/>
      <c r="CI17" s="704"/>
      <c r="CJ17" s="704"/>
      <c r="CK17" s="704"/>
      <c r="CL17" s="704"/>
      <c r="CM17" s="704"/>
      <c r="CN17" s="704"/>
      <c r="CO17" s="704"/>
      <c r="CP17" s="704"/>
      <c r="CQ17" s="705"/>
      <c r="CR17" s="665">
        <v>471258</v>
      </c>
      <c r="CS17" s="666"/>
      <c r="CT17" s="666"/>
      <c r="CU17" s="666"/>
      <c r="CV17" s="666"/>
      <c r="CW17" s="666"/>
      <c r="CX17" s="666"/>
      <c r="CY17" s="667"/>
      <c r="CZ17" s="692">
        <v>6.1</v>
      </c>
      <c r="DA17" s="692"/>
      <c r="DB17" s="692"/>
      <c r="DC17" s="692"/>
      <c r="DD17" s="671" t="s">
        <v>129</v>
      </c>
      <c r="DE17" s="666"/>
      <c r="DF17" s="666"/>
      <c r="DG17" s="666"/>
      <c r="DH17" s="666"/>
      <c r="DI17" s="666"/>
      <c r="DJ17" s="666"/>
      <c r="DK17" s="666"/>
      <c r="DL17" s="666"/>
      <c r="DM17" s="666"/>
      <c r="DN17" s="666"/>
      <c r="DO17" s="666"/>
      <c r="DP17" s="667"/>
      <c r="DQ17" s="671">
        <v>471258</v>
      </c>
      <c r="DR17" s="666"/>
      <c r="DS17" s="666"/>
      <c r="DT17" s="666"/>
      <c r="DU17" s="666"/>
      <c r="DV17" s="666"/>
      <c r="DW17" s="666"/>
      <c r="DX17" s="666"/>
      <c r="DY17" s="666"/>
      <c r="DZ17" s="666"/>
      <c r="EA17" s="666"/>
      <c r="EB17" s="666"/>
      <c r="EC17" s="706"/>
    </row>
    <row r="18" spans="2:133" ht="11.25" customHeight="1" x14ac:dyDescent="0.2">
      <c r="B18" s="662" t="s">
        <v>270</v>
      </c>
      <c r="C18" s="663"/>
      <c r="D18" s="663"/>
      <c r="E18" s="663"/>
      <c r="F18" s="663"/>
      <c r="G18" s="663"/>
      <c r="H18" s="663"/>
      <c r="I18" s="663"/>
      <c r="J18" s="663"/>
      <c r="K18" s="663"/>
      <c r="L18" s="663"/>
      <c r="M18" s="663"/>
      <c r="N18" s="663"/>
      <c r="O18" s="663"/>
      <c r="P18" s="663"/>
      <c r="Q18" s="664"/>
      <c r="R18" s="665">
        <v>44664</v>
      </c>
      <c r="S18" s="666"/>
      <c r="T18" s="666"/>
      <c r="U18" s="666"/>
      <c r="V18" s="666"/>
      <c r="W18" s="666"/>
      <c r="X18" s="666"/>
      <c r="Y18" s="667"/>
      <c r="Z18" s="692">
        <v>0.5</v>
      </c>
      <c r="AA18" s="692"/>
      <c r="AB18" s="692"/>
      <c r="AC18" s="692"/>
      <c r="AD18" s="693">
        <v>44664</v>
      </c>
      <c r="AE18" s="693"/>
      <c r="AF18" s="693"/>
      <c r="AG18" s="693"/>
      <c r="AH18" s="693"/>
      <c r="AI18" s="693"/>
      <c r="AJ18" s="693"/>
      <c r="AK18" s="693"/>
      <c r="AL18" s="668">
        <v>1</v>
      </c>
      <c r="AM18" s="669"/>
      <c r="AN18" s="669"/>
      <c r="AO18" s="694"/>
      <c r="AP18" s="662" t="s">
        <v>271</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272</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2">
      <c r="B19" s="662" t="s">
        <v>273</v>
      </c>
      <c r="C19" s="663"/>
      <c r="D19" s="663"/>
      <c r="E19" s="663"/>
      <c r="F19" s="663"/>
      <c r="G19" s="663"/>
      <c r="H19" s="663"/>
      <c r="I19" s="663"/>
      <c r="J19" s="663"/>
      <c r="K19" s="663"/>
      <c r="L19" s="663"/>
      <c r="M19" s="663"/>
      <c r="N19" s="663"/>
      <c r="O19" s="663"/>
      <c r="P19" s="663"/>
      <c r="Q19" s="664"/>
      <c r="R19" s="665">
        <v>26227</v>
      </c>
      <c r="S19" s="666"/>
      <c r="T19" s="666"/>
      <c r="U19" s="666"/>
      <c r="V19" s="666"/>
      <c r="W19" s="666"/>
      <c r="X19" s="666"/>
      <c r="Y19" s="667"/>
      <c r="Z19" s="692">
        <v>0.3</v>
      </c>
      <c r="AA19" s="692"/>
      <c r="AB19" s="692"/>
      <c r="AC19" s="692"/>
      <c r="AD19" s="693">
        <v>26227</v>
      </c>
      <c r="AE19" s="693"/>
      <c r="AF19" s="693"/>
      <c r="AG19" s="693"/>
      <c r="AH19" s="693"/>
      <c r="AI19" s="693"/>
      <c r="AJ19" s="693"/>
      <c r="AK19" s="693"/>
      <c r="AL19" s="668">
        <v>0.6</v>
      </c>
      <c r="AM19" s="669"/>
      <c r="AN19" s="669"/>
      <c r="AO19" s="694"/>
      <c r="AP19" s="662" t="s">
        <v>274</v>
      </c>
      <c r="AQ19" s="663"/>
      <c r="AR19" s="663"/>
      <c r="AS19" s="663"/>
      <c r="AT19" s="663"/>
      <c r="AU19" s="663"/>
      <c r="AV19" s="663"/>
      <c r="AW19" s="663"/>
      <c r="AX19" s="663"/>
      <c r="AY19" s="663"/>
      <c r="AZ19" s="663"/>
      <c r="BA19" s="663"/>
      <c r="BB19" s="663"/>
      <c r="BC19" s="663"/>
      <c r="BD19" s="663"/>
      <c r="BE19" s="663"/>
      <c r="BF19" s="664"/>
      <c r="BG19" s="665" t="s">
        <v>129</v>
      </c>
      <c r="BH19" s="666"/>
      <c r="BI19" s="666"/>
      <c r="BJ19" s="666"/>
      <c r="BK19" s="666"/>
      <c r="BL19" s="666"/>
      <c r="BM19" s="666"/>
      <c r="BN19" s="667"/>
      <c r="BO19" s="692" t="s">
        <v>129</v>
      </c>
      <c r="BP19" s="692"/>
      <c r="BQ19" s="692"/>
      <c r="BR19" s="692"/>
      <c r="BS19" s="693" t="s">
        <v>129</v>
      </c>
      <c r="BT19" s="693"/>
      <c r="BU19" s="693"/>
      <c r="BV19" s="693"/>
      <c r="BW19" s="693"/>
      <c r="BX19" s="693"/>
      <c r="BY19" s="693"/>
      <c r="BZ19" s="693"/>
      <c r="CA19" s="693"/>
      <c r="CB19" s="751"/>
      <c r="CD19" s="707" t="s">
        <v>275</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2">
      <c r="B20" s="662" t="s">
        <v>276</v>
      </c>
      <c r="C20" s="663"/>
      <c r="D20" s="663"/>
      <c r="E20" s="663"/>
      <c r="F20" s="663"/>
      <c r="G20" s="663"/>
      <c r="H20" s="663"/>
      <c r="I20" s="663"/>
      <c r="J20" s="663"/>
      <c r="K20" s="663"/>
      <c r="L20" s="663"/>
      <c r="M20" s="663"/>
      <c r="N20" s="663"/>
      <c r="O20" s="663"/>
      <c r="P20" s="663"/>
      <c r="Q20" s="664"/>
      <c r="R20" s="665">
        <v>2297</v>
      </c>
      <c r="S20" s="666"/>
      <c r="T20" s="666"/>
      <c r="U20" s="666"/>
      <c r="V20" s="666"/>
      <c r="W20" s="666"/>
      <c r="X20" s="666"/>
      <c r="Y20" s="667"/>
      <c r="Z20" s="692">
        <v>0</v>
      </c>
      <c r="AA20" s="692"/>
      <c r="AB20" s="692"/>
      <c r="AC20" s="692"/>
      <c r="AD20" s="693">
        <v>2297</v>
      </c>
      <c r="AE20" s="693"/>
      <c r="AF20" s="693"/>
      <c r="AG20" s="693"/>
      <c r="AH20" s="693"/>
      <c r="AI20" s="693"/>
      <c r="AJ20" s="693"/>
      <c r="AK20" s="693"/>
      <c r="AL20" s="668">
        <v>0.1</v>
      </c>
      <c r="AM20" s="669"/>
      <c r="AN20" s="669"/>
      <c r="AO20" s="694"/>
      <c r="AP20" s="662" t="s">
        <v>277</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129</v>
      </c>
      <c r="BP20" s="692"/>
      <c r="BQ20" s="692"/>
      <c r="BR20" s="692"/>
      <c r="BS20" s="693" t="s">
        <v>129</v>
      </c>
      <c r="BT20" s="693"/>
      <c r="BU20" s="693"/>
      <c r="BV20" s="693"/>
      <c r="BW20" s="693"/>
      <c r="BX20" s="693"/>
      <c r="BY20" s="693"/>
      <c r="BZ20" s="693"/>
      <c r="CA20" s="693"/>
      <c r="CB20" s="751"/>
      <c r="CD20" s="707" t="s">
        <v>278</v>
      </c>
      <c r="CE20" s="704"/>
      <c r="CF20" s="704"/>
      <c r="CG20" s="704"/>
      <c r="CH20" s="704"/>
      <c r="CI20" s="704"/>
      <c r="CJ20" s="704"/>
      <c r="CK20" s="704"/>
      <c r="CL20" s="704"/>
      <c r="CM20" s="704"/>
      <c r="CN20" s="704"/>
      <c r="CO20" s="704"/>
      <c r="CP20" s="704"/>
      <c r="CQ20" s="705"/>
      <c r="CR20" s="665">
        <v>7722735</v>
      </c>
      <c r="CS20" s="666"/>
      <c r="CT20" s="666"/>
      <c r="CU20" s="666"/>
      <c r="CV20" s="666"/>
      <c r="CW20" s="666"/>
      <c r="CX20" s="666"/>
      <c r="CY20" s="667"/>
      <c r="CZ20" s="692">
        <v>100</v>
      </c>
      <c r="DA20" s="692"/>
      <c r="DB20" s="692"/>
      <c r="DC20" s="692"/>
      <c r="DD20" s="671">
        <v>673149</v>
      </c>
      <c r="DE20" s="666"/>
      <c r="DF20" s="666"/>
      <c r="DG20" s="666"/>
      <c r="DH20" s="666"/>
      <c r="DI20" s="666"/>
      <c r="DJ20" s="666"/>
      <c r="DK20" s="666"/>
      <c r="DL20" s="666"/>
      <c r="DM20" s="666"/>
      <c r="DN20" s="666"/>
      <c r="DO20" s="666"/>
      <c r="DP20" s="667"/>
      <c r="DQ20" s="671">
        <v>5328213</v>
      </c>
      <c r="DR20" s="666"/>
      <c r="DS20" s="666"/>
      <c r="DT20" s="666"/>
      <c r="DU20" s="666"/>
      <c r="DV20" s="666"/>
      <c r="DW20" s="666"/>
      <c r="DX20" s="666"/>
      <c r="DY20" s="666"/>
      <c r="DZ20" s="666"/>
      <c r="EA20" s="666"/>
      <c r="EB20" s="666"/>
      <c r="EC20" s="706"/>
    </row>
    <row r="21" spans="2:133" ht="11.25" customHeight="1" x14ac:dyDescent="0.2">
      <c r="B21" s="662" t="s">
        <v>279</v>
      </c>
      <c r="C21" s="663"/>
      <c r="D21" s="663"/>
      <c r="E21" s="663"/>
      <c r="F21" s="663"/>
      <c r="G21" s="663"/>
      <c r="H21" s="663"/>
      <c r="I21" s="663"/>
      <c r="J21" s="663"/>
      <c r="K21" s="663"/>
      <c r="L21" s="663"/>
      <c r="M21" s="663"/>
      <c r="N21" s="663"/>
      <c r="O21" s="663"/>
      <c r="P21" s="663"/>
      <c r="Q21" s="664"/>
      <c r="R21" s="665">
        <v>1097</v>
      </c>
      <c r="S21" s="666"/>
      <c r="T21" s="666"/>
      <c r="U21" s="666"/>
      <c r="V21" s="666"/>
      <c r="W21" s="666"/>
      <c r="X21" s="666"/>
      <c r="Y21" s="667"/>
      <c r="Z21" s="692">
        <v>0</v>
      </c>
      <c r="AA21" s="692"/>
      <c r="AB21" s="692"/>
      <c r="AC21" s="692"/>
      <c r="AD21" s="693">
        <v>1097</v>
      </c>
      <c r="AE21" s="693"/>
      <c r="AF21" s="693"/>
      <c r="AG21" s="693"/>
      <c r="AH21" s="693"/>
      <c r="AI21" s="693"/>
      <c r="AJ21" s="693"/>
      <c r="AK21" s="693"/>
      <c r="AL21" s="668">
        <v>0</v>
      </c>
      <c r="AM21" s="669"/>
      <c r="AN21" s="669"/>
      <c r="AO21" s="694"/>
      <c r="AP21" s="758" t="s">
        <v>280</v>
      </c>
      <c r="AQ21" s="765"/>
      <c r="AR21" s="765"/>
      <c r="AS21" s="765"/>
      <c r="AT21" s="765"/>
      <c r="AU21" s="765"/>
      <c r="AV21" s="765"/>
      <c r="AW21" s="765"/>
      <c r="AX21" s="765"/>
      <c r="AY21" s="765"/>
      <c r="AZ21" s="765"/>
      <c r="BA21" s="765"/>
      <c r="BB21" s="765"/>
      <c r="BC21" s="765"/>
      <c r="BD21" s="765"/>
      <c r="BE21" s="765"/>
      <c r="BF21" s="760"/>
      <c r="BG21" s="665" t="s">
        <v>129</v>
      </c>
      <c r="BH21" s="666"/>
      <c r="BI21" s="666"/>
      <c r="BJ21" s="666"/>
      <c r="BK21" s="666"/>
      <c r="BL21" s="666"/>
      <c r="BM21" s="666"/>
      <c r="BN21" s="667"/>
      <c r="BO21" s="692" t="s">
        <v>129</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281</v>
      </c>
      <c r="C22" s="729"/>
      <c r="D22" s="729"/>
      <c r="E22" s="729"/>
      <c r="F22" s="729"/>
      <c r="G22" s="729"/>
      <c r="H22" s="729"/>
      <c r="I22" s="729"/>
      <c r="J22" s="729"/>
      <c r="K22" s="729"/>
      <c r="L22" s="729"/>
      <c r="M22" s="729"/>
      <c r="N22" s="729"/>
      <c r="O22" s="729"/>
      <c r="P22" s="729"/>
      <c r="Q22" s="730"/>
      <c r="R22" s="665">
        <v>15043</v>
      </c>
      <c r="S22" s="666"/>
      <c r="T22" s="666"/>
      <c r="U22" s="666"/>
      <c r="V22" s="666"/>
      <c r="W22" s="666"/>
      <c r="X22" s="666"/>
      <c r="Y22" s="667"/>
      <c r="Z22" s="692">
        <v>0.2</v>
      </c>
      <c r="AA22" s="692"/>
      <c r="AB22" s="692"/>
      <c r="AC22" s="692"/>
      <c r="AD22" s="693">
        <v>15043</v>
      </c>
      <c r="AE22" s="693"/>
      <c r="AF22" s="693"/>
      <c r="AG22" s="693"/>
      <c r="AH22" s="693"/>
      <c r="AI22" s="693"/>
      <c r="AJ22" s="693"/>
      <c r="AK22" s="693"/>
      <c r="AL22" s="668">
        <v>0.30000001192092896</v>
      </c>
      <c r="AM22" s="669"/>
      <c r="AN22" s="669"/>
      <c r="AO22" s="694"/>
      <c r="AP22" s="758" t="s">
        <v>282</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283</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284</v>
      </c>
      <c r="C23" s="663"/>
      <c r="D23" s="663"/>
      <c r="E23" s="663"/>
      <c r="F23" s="663"/>
      <c r="G23" s="663"/>
      <c r="H23" s="663"/>
      <c r="I23" s="663"/>
      <c r="J23" s="663"/>
      <c r="K23" s="663"/>
      <c r="L23" s="663"/>
      <c r="M23" s="663"/>
      <c r="N23" s="663"/>
      <c r="O23" s="663"/>
      <c r="P23" s="663"/>
      <c r="Q23" s="664"/>
      <c r="R23" s="665">
        <v>684412</v>
      </c>
      <c r="S23" s="666"/>
      <c r="T23" s="666"/>
      <c r="U23" s="666"/>
      <c r="V23" s="666"/>
      <c r="W23" s="666"/>
      <c r="X23" s="666"/>
      <c r="Y23" s="667"/>
      <c r="Z23" s="692">
        <v>8.1999999999999993</v>
      </c>
      <c r="AA23" s="692"/>
      <c r="AB23" s="692"/>
      <c r="AC23" s="692"/>
      <c r="AD23" s="693">
        <v>601592</v>
      </c>
      <c r="AE23" s="693"/>
      <c r="AF23" s="693"/>
      <c r="AG23" s="693"/>
      <c r="AH23" s="693"/>
      <c r="AI23" s="693"/>
      <c r="AJ23" s="693"/>
      <c r="AK23" s="693"/>
      <c r="AL23" s="668">
        <v>13.8</v>
      </c>
      <c r="AM23" s="669"/>
      <c r="AN23" s="669"/>
      <c r="AO23" s="694"/>
      <c r="AP23" s="758" t="s">
        <v>285</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225</v>
      </c>
      <c r="CE23" s="768"/>
      <c r="CF23" s="768"/>
      <c r="CG23" s="768"/>
      <c r="CH23" s="768"/>
      <c r="CI23" s="768"/>
      <c r="CJ23" s="768"/>
      <c r="CK23" s="768"/>
      <c r="CL23" s="768"/>
      <c r="CM23" s="768"/>
      <c r="CN23" s="768"/>
      <c r="CO23" s="768"/>
      <c r="CP23" s="768"/>
      <c r="CQ23" s="769"/>
      <c r="CR23" s="767" t="s">
        <v>286</v>
      </c>
      <c r="CS23" s="768"/>
      <c r="CT23" s="768"/>
      <c r="CU23" s="768"/>
      <c r="CV23" s="768"/>
      <c r="CW23" s="768"/>
      <c r="CX23" s="768"/>
      <c r="CY23" s="769"/>
      <c r="CZ23" s="767" t="s">
        <v>287</v>
      </c>
      <c r="DA23" s="768"/>
      <c r="DB23" s="768"/>
      <c r="DC23" s="769"/>
      <c r="DD23" s="767" t="s">
        <v>288</v>
      </c>
      <c r="DE23" s="768"/>
      <c r="DF23" s="768"/>
      <c r="DG23" s="768"/>
      <c r="DH23" s="768"/>
      <c r="DI23" s="768"/>
      <c r="DJ23" s="768"/>
      <c r="DK23" s="769"/>
      <c r="DL23" s="776" t="s">
        <v>289</v>
      </c>
      <c r="DM23" s="777"/>
      <c r="DN23" s="777"/>
      <c r="DO23" s="777"/>
      <c r="DP23" s="777"/>
      <c r="DQ23" s="777"/>
      <c r="DR23" s="777"/>
      <c r="DS23" s="777"/>
      <c r="DT23" s="777"/>
      <c r="DU23" s="777"/>
      <c r="DV23" s="778"/>
      <c r="DW23" s="767" t="s">
        <v>290</v>
      </c>
      <c r="DX23" s="768"/>
      <c r="DY23" s="768"/>
      <c r="DZ23" s="768"/>
      <c r="EA23" s="768"/>
      <c r="EB23" s="768"/>
      <c r="EC23" s="769"/>
    </row>
    <row r="24" spans="2:133" ht="11.25" customHeight="1" x14ac:dyDescent="0.2">
      <c r="B24" s="662" t="s">
        <v>291</v>
      </c>
      <c r="C24" s="663"/>
      <c r="D24" s="663"/>
      <c r="E24" s="663"/>
      <c r="F24" s="663"/>
      <c r="G24" s="663"/>
      <c r="H24" s="663"/>
      <c r="I24" s="663"/>
      <c r="J24" s="663"/>
      <c r="K24" s="663"/>
      <c r="L24" s="663"/>
      <c r="M24" s="663"/>
      <c r="N24" s="663"/>
      <c r="O24" s="663"/>
      <c r="P24" s="663"/>
      <c r="Q24" s="664"/>
      <c r="R24" s="665">
        <v>601592</v>
      </c>
      <c r="S24" s="666"/>
      <c r="T24" s="666"/>
      <c r="U24" s="666"/>
      <c r="V24" s="666"/>
      <c r="W24" s="666"/>
      <c r="X24" s="666"/>
      <c r="Y24" s="667"/>
      <c r="Z24" s="692">
        <v>7.2</v>
      </c>
      <c r="AA24" s="692"/>
      <c r="AB24" s="692"/>
      <c r="AC24" s="692"/>
      <c r="AD24" s="693">
        <v>601592</v>
      </c>
      <c r="AE24" s="693"/>
      <c r="AF24" s="693"/>
      <c r="AG24" s="693"/>
      <c r="AH24" s="693"/>
      <c r="AI24" s="693"/>
      <c r="AJ24" s="693"/>
      <c r="AK24" s="693"/>
      <c r="AL24" s="668">
        <v>13.8</v>
      </c>
      <c r="AM24" s="669"/>
      <c r="AN24" s="669"/>
      <c r="AO24" s="694"/>
      <c r="AP24" s="758" t="s">
        <v>292</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293</v>
      </c>
      <c r="CE24" s="722"/>
      <c r="CF24" s="722"/>
      <c r="CG24" s="722"/>
      <c r="CH24" s="722"/>
      <c r="CI24" s="722"/>
      <c r="CJ24" s="722"/>
      <c r="CK24" s="722"/>
      <c r="CL24" s="722"/>
      <c r="CM24" s="722"/>
      <c r="CN24" s="722"/>
      <c r="CO24" s="722"/>
      <c r="CP24" s="722"/>
      <c r="CQ24" s="723"/>
      <c r="CR24" s="718">
        <v>3242714</v>
      </c>
      <c r="CS24" s="719"/>
      <c r="CT24" s="719"/>
      <c r="CU24" s="719"/>
      <c r="CV24" s="719"/>
      <c r="CW24" s="719"/>
      <c r="CX24" s="719"/>
      <c r="CY24" s="762"/>
      <c r="CZ24" s="763">
        <v>42</v>
      </c>
      <c r="DA24" s="736"/>
      <c r="DB24" s="736"/>
      <c r="DC24" s="766"/>
      <c r="DD24" s="761">
        <v>1809565</v>
      </c>
      <c r="DE24" s="719"/>
      <c r="DF24" s="719"/>
      <c r="DG24" s="719"/>
      <c r="DH24" s="719"/>
      <c r="DI24" s="719"/>
      <c r="DJ24" s="719"/>
      <c r="DK24" s="762"/>
      <c r="DL24" s="761">
        <v>1774418</v>
      </c>
      <c r="DM24" s="719"/>
      <c r="DN24" s="719"/>
      <c r="DO24" s="719"/>
      <c r="DP24" s="719"/>
      <c r="DQ24" s="719"/>
      <c r="DR24" s="719"/>
      <c r="DS24" s="719"/>
      <c r="DT24" s="719"/>
      <c r="DU24" s="719"/>
      <c r="DV24" s="762"/>
      <c r="DW24" s="763">
        <v>36.200000000000003</v>
      </c>
      <c r="DX24" s="736"/>
      <c r="DY24" s="736"/>
      <c r="DZ24" s="736"/>
      <c r="EA24" s="736"/>
      <c r="EB24" s="736"/>
      <c r="EC24" s="764"/>
    </row>
    <row r="25" spans="2:133" ht="11.25" customHeight="1" x14ac:dyDescent="0.2">
      <c r="B25" s="662" t="s">
        <v>294</v>
      </c>
      <c r="C25" s="663"/>
      <c r="D25" s="663"/>
      <c r="E25" s="663"/>
      <c r="F25" s="663"/>
      <c r="G25" s="663"/>
      <c r="H25" s="663"/>
      <c r="I25" s="663"/>
      <c r="J25" s="663"/>
      <c r="K25" s="663"/>
      <c r="L25" s="663"/>
      <c r="M25" s="663"/>
      <c r="N25" s="663"/>
      <c r="O25" s="663"/>
      <c r="P25" s="663"/>
      <c r="Q25" s="664"/>
      <c r="R25" s="665">
        <v>82820</v>
      </c>
      <c r="S25" s="666"/>
      <c r="T25" s="666"/>
      <c r="U25" s="666"/>
      <c r="V25" s="666"/>
      <c r="W25" s="666"/>
      <c r="X25" s="666"/>
      <c r="Y25" s="667"/>
      <c r="Z25" s="692">
        <v>1</v>
      </c>
      <c r="AA25" s="692"/>
      <c r="AB25" s="692"/>
      <c r="AC25" s="692"/>
      <c r="AD25" s="693" t="s">
        <v>129</v>
      </c>
      <c r="AE25" s="693"/>
      <c r="AF25" s="693"/>
      <c r="AG25" s="693"/>
      <c r="AH25" s="693"/>
      <c r="AI25" s="693"/>
      <c r="AJ25" s="693"/>
      <c r="AK25" s="693"/>
      <c r="AL25" s="668" t="s">
        <v>129</v>
      </c>
      <c r="AM25" s="669"/>
      <c r="AN25" s="669"/>
      <c r="AO25" s="694"/>
      <c r="AP25" s="758" t="s">
        <v>295</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296</v>
      </c>
      <c r="CE25" s="704"/>
      <c r="CF25" s="704"/>
      <c r="CG25" s="704"/>
      <c r="CH25" s="704"/>
      <c r="CI25" s="704"/>
      <c r="CJ25" s="704"/>
      <c r="CK25" s="704"/>
      <c r="CL25" s="704"/>
      <c r="CM25" s="704"/>
      <c r="CN25" s="704"/>
      <c r="CO25" s="704"/>
      <c r="CP25" s="704"/>
      <c r="CQ25" s="705"/>
      <c r="CR25" s="665">
        <v>1091678</v>
      </c>
      <c r="CS25" s="676"/>
      <c r="CT25" s="676"/>
      <c r="CU25" s="676"/>
      <c r="CV25" s="676"/>
      <c r="CW25" s="676"/>
      <c r="CX25" s="676"/>
      <c r="CY25" s="677"/>
      <c r="CZ25" s="668">
        <v>14.1</v>
      </c>
      <c r="DA25" s="678"/>
      <c r="DB25" s="678"/>
      <c r="DC25" s="679"/>
      <c r="DD25" s="671">
        <v>1030270</v>
      </c>
      <c r="DE25" s="676"/>
      <c r="DF25" s="676"/>
      <c r="DG25" s="676"/>
      <c r="DH25" s="676"/>
      <c r="DI25" s="676"/>
      <c r="DJ25" s="676"/>
      <c r="DK25" s="677"/>
      <c r="DL25" s="671">
        <v>995159</v>
      </c>
      <c r="DM25" s="676"/>
      <c r="DN25" s="676"/>
      <c r="DO25" s="676"/>
      <c r="DP25" s="676"/>
      <c r="DQ25" s="676"/>
      <c r="DR25" s="676"/>
      <c r="DS25" s="676"/>
      <c r="DT25" s="676"/>
      <c r="DU25" s="676"/>
      <c r="DV25" s="677"/>
      <c r="DW25" s="668">
        <v>20.3</v>
      </c>
      <c r="DX25" s="678"/>
      <c r="DY25" s="678"/>
      <c r="DZ25" s="678"/>
      <c r="EA25" s="678"/>
      <c r="EB25" s="678"/>
      <c r="EC25" s="699"/>
    </row>
    <row r="26" spans="2:133" ht="11.25" customHeight="1" x14ac:dyDescent="0.2">
      <c r="B26" s="662" t="s">
        <v>297</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298</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299</v>
      </c>
      <c r="CE26" s="704"/>
      <c r="CF26" s="704"/>
      <c r="CG26" s="704"/>
      <c r="CH26" s="704"/>
      <c r="CI26" s="704"/>
      <c r="CJ26" s="704"/>
      <c r="CK26" s="704"/>
      <c r="CL26" s="704"/>
      <c r="CM26" s="704"/>
      <c r="CN26" s="704"/>
      <c r="CO26" s="704"/>
      <c r="CP26" s="704"/>
      <c r="CQ26" s="705"/>
      <c r="CR26" s="665">
        <v>615290</v>
      </c>
      <c r="CS26" s="666"/>
      <c r="CT26" s="666"/>
      <c r="CU26" s="666"/>
      <c r="CV26" s="666"/>
      <c r="CW26" s="666"/>
      <c r="CX26" s="666"/>
      <c r="CY26" s="667"/>
      <c r="CZ26" s="668">
        <v>8</v>
      </c>
      <c r="DA26" s="678"/>
      <c r="DB26" s="678"/>
      <c r="DC26" s="679"/>
      <c r="DD26" s="671">
        <v>567695</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2">
      <c r="B27" s="662" t="s">
        <v>300</v>
      </c>
      <c r="C27" s="663"/>
      <c r="D27" s="663"/>
      <c r="E27" s="663"/>
      <c r="F27" s="663"/>
      <c r="G27" s="663"/>
      <c r="H27" s="663"/>
      <c r="I27" s="663"/>
      <c r="J27" s="663"/>
      <c r="K27" s="663"/>
      <c r="L27" s="663"/>
      <c r="M27" s="663"/>
      <c r="N27" s="663"/>
      <c r="O27" s="663"/>
      <c r="P27" s="663"/>
      <c r="Q27" s="664"/>
      <c r="R27" s="665">
        <v>4446844</v>
      </c>
      <c r="S27" s="666"/>
      <c r="T27" s="666"/>
      <c r="U27" s="666"/>
      <c r="V27" s="666"/>
      <c r="W27" s="666"/>
      <c r="X27" s="666"/>
      <c r="Y27" s="667"/>
      <c r="Z27" s="692">
        <v>53.4</v>
      </c>
      <c r="AA27" s="692"/>
      <c r="AB27" s="692"/>
      <c r="AC27" s="692"/>
      <c r="AD27" s="693">
        <v>4364024</v>
      </c>
      <c r="AE27" s="693"/>
      <c r="AF27" s="693"/>
      <c r="AG27" s="693"/>
      <c r="AH27" s="693"/>
      <c r="AI27" s="693"/>
      <c r="AJ27" s="693"/>
      <c r="AK27" s="693"/>
      <c r="AL27" s="668">
        <v>99.800003051757813</v>
      </c>
      <c r="AM27" s="669"/>
      <c r="AN27" s="669"/>
      <c r="AO27" s="694"/>
      <c r="AP27" s="662" t="s">
        <v>301</v>
      </c>
      <c r="AQ27" s="663"/>
      <c r="AR27" s="663"/>
      <c r="AS27" s="663"/>
      <c r="AT27" s="663"/>
      <c r="AU27" s="663"/>
      <c r="AV27" s="663"/>
      <c r="AW27" s="663"/>
      <c r="AX27" s="663"/>
      <c r="AY27" s="663"/>
      <c r="AZ27" s="663"/>
      <c r="BA27" s="663"/>
      <c r="BB27" s="663"/>
      <c r="BC27" s="663"/>
      <c r="BD27" s="663"/>
      <c r="BE27" s="663"/>
      <c r="BF27" s="664"/>
      <c r="BG27" s="665">
        <v>3177699</v>
      </c>
      <c r="BH27" s="666"/>
      <c r="BI27" s="666"/>
      <c r="BJ27" s="666"/>
      <c r="BK27" s="666"/>
      <c r="BL27" s="666"/>
      <c r="BM27" s="666"/>
      <c r="BN27" s="667"/>
      <c r="BO27" s="692">
        <v>100</v>
      </c>
      <c r="BP27" s="692"/>
      <c r="BQ27" s="692"/>
      <c r="BR27" s="692"/>
      <c r="BS27" s="693">
        <v>96210</v>
      </c>
      <c r="BT27" s="693"/>
      <c r="BU27" s="693"/>
      <c r="BV27" s="693"/>
      <c r="BW27" s="693"/>
      <c r="BX27" s="693"/>
      <c r="BY27" s="693"/>
      <c r="BZ27" s="693"/>
      <c r="CA27" s="693"/>
      <c r="CB27" s="751"/>
      <c r="CD27" s="707" t="s">
        <v>302</v>
      </c>
      <c r="CE27" s="704"/>
      <c r="CF27" s="704"/>
      <c r="CG27" s="704"/>
      <c r="CH27" s="704"/>
      <c r="CI27" s="704"/>
      <c r="CJ27" s="704"/>
      <c r="CK27" s="704"/>
      <c r="CL27" s="704"/>
      <c r="CM27" s="704"/>
      <c r="CN27" s="704"/>
      <c r="CO27" s="704"/>
      <c r="CP27" s="704"/>
      <c r="CQ27" s="705"/>
      <c r="CR27" s="665">
        <v>1679778</v>
      </c>
      <c r="CS27" s="676"/>
      <c r="CT27" s="676"/>
      <c r="CU27" s="676"/>
      <c r="CV27" s="676"/>
      <c r="CW27" s="676"/>
      <c r="CX27" s="676"/>
      <c r="CY27" s="677"/>
      <c r="CZ27" s="668">
        <v>21.8</v>
      </c>
      <c r="DA27" s="678"/>
      <c r="DB27" s="678"/>
      <c r="DC27" s="679"/>
      <c r="DD27" s="671">
        <v>308037</v>
      </c>
      <c r="DE27" s="676"/>
      <c r="DF27" s="676"/>
      <c r="DG27" s="676"/>
      <c r="DH27" s="676"/>
      <c r="DI27" s="676"/>
      <c r="DJ27" s="676"/>
      <c r="DK27" s="677"/>
      <c r="DL27" s="671">
        <v>308001</v>
      </c>
      <c r="DM27" s="676"/>
      <c r="DN27" s="676"/>
      <c r="DO27" s="676"/>
      <c r="DP27" s="676"/>
      <c r="DQ27" s="676"/>
      <c r="DR27" s="676"/>
      <c r="DS27" s="676"/>
      <c r="DT27" s="676"/>
      <c r="DU27" s="676"/>
      <c r="DV27" s="677"/>
      <c r="DW27" s="668">
        <v>6.3</v>
      </c>
      <c r="DX27" s="678"/>
      <c r="DY27" s="678"/>
      <c r="DZ27" s="678"/>
      <c r="EA27" s="678"/>
      <c r="EB27" s="678"/>
      <c r="EC27" s="699"/>
    </row>
    <row r="28" spans="2:133" ht="11.25" customHeight="1" x14ac:dyDescent="0.2">
      <c r="B28" s="662" t="s">
        <v>303</v>
      </c>
      <c r="C28" s="663"/>
      <c r="D28" s="663"/>
      <c r="E28" s="663"/>
      <c r="F28" s="663"/>
      <c r="G28" s="663"/>
      <c r="H28" s="663"/>
      <c r="I28" s="663"/>
      <c r="J28" s="663"/>
      <c r="K28" s="663"/>
      <c r="L28" s="663"/>
      <c r="M28" s="663"/>
      <c r="N28" s="663"/>
      <c r="O28" s="663"/>
      <c r="P28" s="663"/>
      <c r="Q28" s="664"/>
      <c r="R28" s="665">
        <v>2369</v>
      </c>
      <c r="S28" s="666"/>
      <c r="T28" s="666"/>
      <c r="U28" s="666"/>
      <c r="V28" s="666"/>
      <c r="W28" s="666"/>
      <c r="X28" s="666"/>
      <c r="Y28" s="667"/>
      <c r="Z28" s="692">
        <v>0</v>
      </c>
      <c r="AA28" s="692"/>
      <c r="AB28" s="692"/>
      <c r="AC28" s="692"/>
      <c r="AD28" s="693">
        <v>2369</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304</v>
      </c>
      <c r="CE28" s="704"/>
      <c r="CF28" s="704"/>
      <c r="CG28" s="704"/>
      <c r="CH28" s="704"/>
      <c r="CI28" s="704"/>
      <c r="CJ28" s="704"/>
      <c r="CK28" s="704"/>
      <c r="CL28" s="704"/>
      <c r="CM28" s="704"/>
      <c r="CN28" s="704"/>
      <c r="CO28" s="704"/>
      <c r="CP28" s="704"/>
      <c r="CQ28" s="705"/>
      <c r="CR28" s="665">
        <v>471258</v>
      </c>
      <c r="CS28" s="666"/>
      <c r="CT28" s="666"/>
      <c r="CU28" s="666"/>
      <c r="CV28" s="666"/>
      <c r="CW28" s="666"/>
      <c r="CX28" s="666"/>
      <c r="CY28" s="667"/>
      <c r="CZ28" s="668">
        <v>6.1</v>
      </c>
      <c r="DA28" s="678"/>
      <c r="DB28" s="678"/>
      <c r="DC28" s="679"/>
      <c r="DD28" s="671">
        <v>471258</v>
      </c>
      <c r="DE28" s="666"/>
      <c r="DF28" s="666"/>
      <c r="DG28" s="666"/>
      <c r="DH28" s="666"/>
      <c r="DI28" s="666"/>
      <c r="DJ28" s="666"/>
      <c r="DK28" s="667"/>
      <c r="DL28" s="671">
        <v>471258</v>
      </c>
      <c r="DM28" s="666"/>
      <c r="DN28" s="666"/>
      <c r="DO28" s="666"/>
      <c r="DP28" s="666"/>
      <c r="DQ28" s="666"/>
      <c r="DR28" s="666"/>
      <c r="DS28" s="666"/>
      <c r="DT28" s="666"/>
      <c r="DU28" s="666"/>
      <c r="DV28" s="667"/>
      <c r="DW28" s="668">
        <v>9.6</v>
      </c>
      <c r="DX28" s="678"/>
      <c r="DY28" s="678"/>
      <c r="DZ28" s="678"/>
      <c r="EA28" s="678"/>
      <c r="EB28" s="678"/>
      <c r="EC28" s="699"/>
    </row>
    <row r="29" spans="2:133" ht="11.25" customHeight="1" x14ac:dyDescent="0.2">
      <c r="B29" s="662" t="s">
        <v>305</v>
      </c>
      <c r="C29" s="663"/>
      <c r="D29" s="663"/>
      <c r="E29" s="663"/>
      <c r="F29" s="663"/>
      <c r="G29" s="663"/>
      <c r="H29" s="663"/>
      <c r="I29" s="663"/>
      <c r="J29" s="663"/>
      <c r="K29" s="663"/>
      <c r="L29" s="663"/>
      <c r="M29" s="663"/>
      <c r="N29" s="663"/>
      <c r="O29" s="663"/>
      <c r="P29" s="663"/>
      <c r="Q29" s="664"/>
      <c r="R29" s="665">
        <v>59467</v>
      </c>
      <c r="S29" s="666"/>
      <c r="T29" s="666"/>
      <c r="U29" s="666"/>
      <c r="V29" s="666"/>
      <c r="W29" s="666"/>
      <c r="X29" s="666"/>
      <c r="Y29" s="667"/>
      <c r="Z29" s="692">
        <v>0.7</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306</v>
      </c>
      <c r="CE29" s="753"/>
      <c r="CF29" s="707" t="s">
        <v>70</v>
      </c>
      <c r="CG29" s="704"/>
      <c r="CH29" s="704"/>
      <c r="CI29" s="704"/>
      <c r="CJ29" s="704"/>
      <c r="CK29" s="704"/>
      <c r="CL29" s="704"/>
      <c r="CM29" s="704"/>
      <c r="CN29" s="704"/>
      <c r="CO29" s="704"/>
      <c r="CP29" s="704"/>
      <c r="CQ29" s="705"/>
      <c r="CR29" s="665">
        <v>471258</v>
      </c>
      <c r="CS29" s="676"/>
      <c r="CT29" s="676"/>
      <c r="CU29" s="676"/>
      <c r="CV29" s="676"/>
      <c r="CW29" s="676"/>
      <c r="CX29" s="676"/>
      <c r="CY29" s="677"/>
      <c r="CZ29" s="668">
        <v>6.1</v>
      </c>
      <c r="DA29" s="678"/>
      <c r="DB29" s="678"/>
      <c r="DC29" s="679"/>
      <c r="DD29" s="671">
        <v>471258</v>
      </c>
      <c r="DE29" s="676"/>
      <c r="DF29" s="676"/>
      <c r="DG29" s="676"/>
      <c r="DH29" s="676"/>
      <c r="DI29" s="676"/>
      <c r="DJ29" s="676"/>
      <c r="DK29" s="677"/>
      <c r="DL29" s="671">
        <v>471258</v>
      </c>
      <c r="DM29" s="676"/>
      <c r="DN29" s="676"/>
      <c r="DO29" s="676"/>
      <c r="DP29" s="676"/>
      <c r="DQ29" s="676"/>
      <c r="DR29" s="676"/>
      <c r="DS29" s="676"/>
      <c r="DT29" s="676"/>
      <c r="DU29" s="676"/>
      <c r="DV29" s="677"/>
      <c r="DW29" s="668">
        <v>9.6</v>
      </c>
      <c r="DX29" s="678"/>
      <c r="DY29" s="678"/>
      <c r="DZ29" s="678"/>
      <c r="EA29" s="678"/>
      <c r="EB29" s="678"/>
      <c r="EC29" s="699"/>
    </row>
    <row r="30" spans="2:133" ht="11.25" customHeight="1" x14ac:dyDescent="0.2">
      <c r="B30" s="662" t="s">
        <v>307</v>
      </c>
      <c r="C30" s="663"/>
      <c r="D30" s="663"/>
      <c r="E30" s="663"/>
      <c r="F30" s="663"/>
      <c r="G30" s="663"/>
      <c r="H30" s="663"/>
      <c r="I30" s="663"/>
      <c r="J30" s="663"/>
      <c r="K30" s="663"/>
      <c r="L30" s="663"/>
      <c r="M30" s="663"/>
      <c r="N30" s="663"/>
      <c r="O30" s="663"/>
      <c r="P30" s="663"/>
      <c r="Q30" s="664"/>
      <c r="R30" s="665">
        <v>16852</v>
      </c>
      <c r="S30" s="666"/>
      <c r="T30" s="666"/>
      <c r="U30" s="666"/>
      <c r="V30" s="666"/>
      <c r="W30" s="666"/>
      <c r="X30" s="666"/>
      <c r="Y30" s="667"/>
      <c r="Z30" s="692">
        <v>0.2</v>
      </c>
      <c r="AA30" s="692"/>
      <c r="AB30" s="692"/>
      <c r="AC30" s="692"/>
      <c r="AD30" s="693">
        <v>3361</v>
      </c>
      <c r="AE30" s="693"/>
      <c r="AF30" s="693"/>
      <c r="AG30" s="693"/>
      <c r="AH30" s="693"/>
      <c r="AI30" s="693"/>
      <c r="AJ30" s="693"/>
      <c r="AK30" s="693"/>
      <c r="AL30" s="668">
        <v>0.1</v>
      </c>
      <c r="AM30" s="669"/>
      <c r="AN30" s="669"/>
      <c r="AO30" s="694"/>
      <c r="AP30" s="724" t="s">
        <v>225</v>
      </c>
      <c r="AQ30" s="725"/>
      <c r="AR30" s="725"/>
      <c r="AS30" s="725"/>
      <c r="AT30" s="725"/>
      <c r="AU30" s="725"/>
      <c r="AV30" s="725"/>
      <c r="AW30" s="725"/>
      <c r="AX30" s="725"/>
      <c r="AY30" s="725"/>
      <c r="AZ30" s="725"/>
      <c r="BA30" s="725"/>
      <c r="BB30" s="725"/>
      <c r="BC30" s="725"/>
      <c r="BD30" s="725"/>
      <c r="BE30" s="725"/>
      <c r="BF30" s="726"/>
      <c r="BG30" s="724" t="s">
        <v>308</v>
      </c>
      <c r="BH30" s="749"/>
      <c r="BI30" s="749"/>
      <c r="BJ30" s="749"/>
      <c r="BK30" s="749"/>
      <c r="BL30" s="749"/>
      <c r="BM30" s="749"/>
      <c r="BN30" s="749"/>
      <c r="BO30" s="749"/>
      <c r="BP30" s="749"/>
      <c r="BQ30" s="750"/>
      <c r="BR30" s="724" t="s">
        <v>309</v>
      </c>
      <c r="BS30" s="749"/>
      <c r="BT30" s="749"/>
      <c r="BU30" s="749"/>
      <c r="BV30" s="749"/>
      <c r="BW30" s="749"/>
      <c r="BX30" s="749"/>
      <c r="BY30" s="749"/>
      <c r="BZ30" s="749"/>
      <c r="CA30" s="749"/>
      <c r="CB30" s="750"/>
      <c r="CD30" s="754"/>
      <c r="CE30" s="755"/>
      <c r="CF30" s="707" t="s">
        <v>310</v>
      </c>
      <c r="CG30" s="704"/>
      <c r="CH30" s="704"/>
      <c r="CI30" s="704"/>
      <c r="CJ30" s="704"/>
      <c r="CK30" s="704"/>
      <c r="CL30" s="704"/>
      <c r="CM30" s="704"/>
      <c r="CN30" s="704"/>
      <c r="CO30" s="704"/>
      <c r="CP30" s="704"/>
      <c r="CQ30" s="705"/>
      <c r="CR30" s="665">
        <v>436310</v>
      </c>
      <c r="CS30" s="666"/>
      <c r="CT30" s="666"/>
      <c r="CU30" s="666"/>
      <c r="CV30" s="666"/>
      <c r="CW30" s="666"/>
      <c r="CX30" s="666"/>
      <c r="CY30" s="667"/>
      <c r="CZ30" s="668">
        <v>5.6</v>
      </c>
      <c r="DA30" s="678"/>
      <c r="DB30" s="678"/>
      <c r="DC30" s="679"/>
      <c r="DD30" s="671">
        <v>436310</v>
      </c>
      <c r="DE30" s="666"/>
      <c r="DF30" s="666"/>
      <c r="DG30" s="666"/>
      <c r="DH30" s="666"/>
      <c r="DI30" s="666"/>
      <c r="DJ30" s="666"/>
      <c r="DK30" s="667"/>
      <c r="DL30" s="671">
        <v>436310</v>
      </c>
      <c r="DM30" s="666"/>
      <c r="DN30" s="666"/>
      <c r="DO30" s="666"/>
      <c r="DP30" s="666"/>
      <c r="DQ30" s="666"/>
      <c r="DR30" s="666"/>
      <c r="DS30" s="666"/>
      <c r="DT30" s="666"/>
      <c r="DU30" s="666"/>
      <c r="DV30" s="667"/>
      <c r="DW30" s="668">
        <v>8.9</v>
      </c>
      <c r="DX30" s="678"/>
      <c r="DY30" s="678"/>
      <c r="DZ30" s="678"/>
      <c r="EA30" s="678"/>
      <c r="EB30" s="678"/>
      <c r="EC30" s="699"/>
    </row>
    <row r="31" spans="2:133" ht="11.25" customHeight="1" x14ac:dyDescent="0.2">
      <c r="B31" s="662" t="s">
        <v>311</v>
      </c>
      <c r="C31" s="663"/>
      <c r="D31" s="663"/>
      <c r="E31" s="663"/>
      <c r="F31" s="663"/>
      <c r="G31" s="663"/>
      <c r="H31" s="663"/>
      <c r="I31" s="663"/>
      <c r="J31" s="663"/>
      <c r="K31" s="663"/>
      <c r="L31" s="663"/>
      <c r="M31" s="663"/>
      <c r="N31" s="663"/>
      <c r="O31" s="663"/>
      <c r="P31" s="663"/>
      <c r="Q31" s="664"/>
      <c r="R31" s="665">
        <v>11915</v>
      </c>
      <c r="S31" s="666"/>
      <c r="T31" s="666"/>
      <c r="U31" s="666"/>
      <c r="V31" s="666"/>
      <c r="W31" s="666"/>
      <c r="X31" s="666"/>
      <c r="Y31" s="667"/>
      <c r="Z31" s="692">
        <v>0.1</v>
      </c>
      <c r="AA31" s="692"/>
      <c r="AB31" s="692"/>
      <c r="AC31" s="692"/>
      <c r="AD31" s="693" t="s">
        <v>129</v>
      </c>
      <c r="AE31" s="693"/>
      <c r="AF31" s="693"/>
      <c r="AG31" s="693"/>
      <c r="AH31" s="693"/>
      <c r="AI31" s="693"/>
      <c r="AJ31" s="693"/>
      <c r="AK31" s="693"/>
      <c r="AL31" s="668" t="s">
        <v>129</v>
      </c>
      <c r="AM31" s="669"/>
      <c r="AN31" s="669"/>
      <c r="AO31" s="694"/>
      <c r="AP31" s="738" t="s">
        <v>312</v>
      </c>
      <c r="AQ31" s="739"/>
      <c r="AR31" s="739"/>
      <c r="AS31" s="739"/>
      <c r="AT31" s="744" t="s">
        <v>313</v>
      </c>
      <c r="AU31" s="360"/>
      <c r="AV31" s="360"/>
      <c r="AW31" s="360"/>
      <c r="AX31" s="731" t="s">
        <v>188</v>
      </c>
      <c r="AY31" s="732"/>
      <c r="AZ31" s="732"/>
      <c r="BA31" s="732"/>
      <c r="BB31" s="732"/>
      <c r="BC31" s="732"/>
      <c r="BD31" s="732"/>
      <c r="BE31" s="732"/>
      <c r="BF31" s="733"/>
      <c r="BG31" s="734">
        <v>99.7</v>
      </c>
      <c r="BH31" s="735"/>
      <c r="BI31" s="735"/>
      <c r="BJ31" s="735"/>
      <c r="BK31" s="735"/>
      <c r="BL31" s="735"/>
      <c r="BM31" s="736">
        <v>99.1</v>
      </c>
      <c r="BN31" s="735"/>
      <c r="BO31" s="735"/>
      <c r="BP31" s="735"/>
      <c r="BQ31" s="737"/>
      <c r="BR31" s="734">
        <v>99.6</v>
      </c>
      <c r="BS31" s="735"/>
      <c r="BT31" s="735"/>
      <c r="BU31" s="735"/>
      <c r="BV31" s="735"/>
      <c r="BW31" s="735"/>
      <c r="BX31" s="736">
        <v>98.8</v>
      </c>
      <c r="BY31" s="735"/>
      <c r="BZ31" s="735"/>
      <c r="CA31" s="735"/>
      <c r="CB31" s="737"/>
      <c r="CD31" s="754"/>
      <c r="CE31" s="755"/>
      <c r="CF31" s="707" t="s">
        <v>314</v>
      </c>
      <c r="CG31" s="704"/>
      <c r="CH31" s="704"/>
      <c r="CI31" s="704"/>
      <c r="CJ31" s="704"/>
      <c r="CK31" s="704"/>
      <c r="CL31" s="704"/>
      <c r="CM31" s="704"/>
      <c r="CN31" s="704"/>
      <c r="CO31" s="704"/>
      <c r="CP31" s="704"/>
      <c r="CQ31" s="705"/>
      <c r="CR31" s="665">
        <v>34948</v>
      </c>
      <c r="CS31" s="676"/>
      <c r="CT31" s="676"/>
      <c r="CU31" s="676"/>
      <c r="CV31" s="676"/>
      <c r="CW31" s="676"/>
      <c r="CX31" s="676"/>
      <c r="CY31" s="677"/>
      <c r="CZ31" s="668">
        <v>0.5</v>
      </c>
      <c r="DA31" s="678"/>
      <c r="DB31" s="678"/>
      <c r="DC31" s="679"/>
      <c r="DD31" s="671">
        <v>34948</v>
      </c>
      <c r="DE31" s="676"/>
      <c r="DF31" s="676"/>
      <c r="DG31" s="676"/>
      <c r="DH31" s="676"/>
      <c r="DI31" s="676"/>
      <c r="DJ31" s="676"/>
      <c r="DK31" s="677"/>
      <c r="DL31" s="671">
        <v>34948</v>
      </c>
      <c r="DM31" s="676"/>
      <c r="DN31" s="676"/>
      <c r="DO31" s="676"/>
      <c r="DP31" s="676"/>
      <c r="DQ31" s="676"/>
      <c r="DR31" s="676"/>
      <c r="DS31" s="676"/>
      <c r="DT31" s="676"/>
      <c r="DU31" s="676"/>
      <c r="DV31" s="677"/>
      <c r="DW31" s="668">
        <v>0.7</v>
      </c>
      <c r="DX31" s="678"/>
      <c r="DY31" s="678"/>
      <c r="DZ31" s="678"/>
      <c r="EA31" s="678"/>
      <c r="EB31" s="678"/>
      <c r="EC31" s="699"/>
    </row>
    <row r="32" spans="2:133" ht="11.25" customHeight="1" x14ac:dyDescent="0.2">
      <c r="B32" s="662" t="s">
        <v>315</v>
      </c>
      <c r="C32" s="663"/>
      <c r="D32" s="663"/>
      <c r="E32" s="663"/>
      <c r="F32" s="663"/>
      <c r="G32" s="663"/>
      <c r="H32" s="663"/>
      <c r="I32" s="663"/>
      <c r="J32" s="663"/>
      <c r="K32" s="663"/>
      <c r="L32" s="663"/>
      <c r="M32" s="663"/>
      <c r="N32" s="663"/>
      <c r="O32" s="663"/>
      <c r="P32" s="663"/>
      <c r="Q32" s="664"/>
      <c r="R32" s="665">
        <v>1603472</v>
      </c>
      <c r="S32" s="666"/>
      <c r="T32" s="666"/>
      <c r="U32" s="666"/>
      <c r="V32" s="666"/>
      <c r="W32" s="666"/>
      <c r="X32" s="666"/>
      <c r="Y32" s="667"/>
      <c r="Z32" s="692">
        <v>19.2</v>
      </c>
      <c r="AA32" s="692"/>
      <c r="AB32" s="692"/>
      <c r="AC32" s="692"/>
      <c r="AD32" s="693" t="s">
        <v>129</v>
      </c>
      <c r="AE32" s="693"/>
      <c r="AF32" s="693"/>
      <c r="AG32" s="693"/>
      <c r="AH32" s="693"/>
      <c r="AI32" s="693"/>
      <c r="AJ32" s="693"/>
      <c r="AK32" s="693"/>
      <c r="AL32" s="668" t="s">
        <v>129</v>
      </c>
      <c r="AM32" s="669"/>
      <c r="AN32" s="669"/>
      <c r="AO32" s="694"/>
      <c r="AP32" s="740"/>
      <c r="AQ32" s="741"/>
      <c r="AR32" s="741"/>
      <c r="AS32" s="741"/>
      <c r="AT32" s="745"/>
      <c r="AU32" s="361" t="s">
        <v>316</v>
      </c>
      <c r="AV32" s="361"/>
      <c r="AW32" s="361"/>
      <c r="AX32" s="662" t="s">
        <v>317</v>
      </c>
      <c r="AY32" s="663"/>
      <c r="AZ32" s="663"/>
      <c r="BA32" s="663"/>
      <c r="BB32" s="663"/>
      <c r="BC32" s="663"/>
      <c r="BD32" s="663"/>
      <c r="BE32" s="663"/>
      <c r="BF32" s="664"/>
      <c r="BG32" s="747">
        <v>99.7</v>
      </c>
      <c r="BH32" s="676"/>
      <c r="BI32" s="676"/>
      <c r="BJ32" s="676"/>
      <c r="BK32" s="676"/>
      <c r="BL32" s="676"/>
      <c r="BM32" s="669">
        <v>99.4</v>
      </c>
      <c r="BN32" s="748"/>
      <c r="BO32" s="748"/>
      <c r="BP32" s="748"/>
      <c r="BQ32" s="703"/>
      <c r="BR32" s="747">
        <v>99.6</v>
      </c>
      <c r="BS32" s="676"/>
      <c r="BT32" s="676"/>
      <c r="BU32" s="676"/>
      <c r="BV32" s="676"/>
      <c r="BW32" s="676"/>
      <c r="BX32" s="669">
        <v>98.8</v>
      </c>
      <c r="BY32" s="748"/>
      <c r="BZ32" s="748"/>
      <c r="CA32" s="748"/>
      <c r="CB32" s="703"/>
      <c r="CD32" s="756"/>
      <c r="CE32" s="757"/>
      <c r="CF32" s="707" t="s">
        <v>318</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2">
      <c r="B33" s="728" t="s">
        <v>319</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2"/>
      <c r="AV33" s="362"/>
      <c r="AW33" s="362"/>
      <c r="AX33" s="642" t="s">
        <v>320</v>
      </c>
      <c r="AY33" s="643"/>
      <c r="AZ33" s="643"/>
      <c r="BA33" s="643"/>
      <c r="BB33" s="643"/>
      <c r="BC33" s="643"/>
      <c r="BD33" s="643"/>
      <c r="BE33" s="643"/>
      <c r="BF33" s="644"/>
      <c r="BG33" s="727">
        <v>99.7</v>
      </c>
      <c r="BH33" s="646"/>
      <c r="BI33" s="646"/>
      <c r="BJ33" s="646"/>
      <c r="BK33" s="646"/>
      <c r="BL33" s="646"/>
      <c r="BM33" s="684">
        <v>98.8</v>
      </c>
      <c r="BN33" s="646"/>
      <c r="BO33" s="646"/>
      <c r="BP33" s="646"/>
      <c r="BQ33" s="695"/>
      <c r="BR33" s="727">
        <v>99.6</v>
      </c>
      <c r="BS33" s="646"/>
      <c r="BT33" s="646"/>
      <c r="BU33" s="646"/>
      <c r="BV33" s="646"/>
      <c r="BW33" s="646"/>
      <c r="BX33" s="684">
        <v>98.7</v>
      </c>
      <c r="BY33" s="646"/>
      <c r="BZ33" s="646"/>
      <c r="CA33" s="646"/>
      <c r="CB33" s="695"/>
      <c r="CD33" s="707" t="s">
        <v>321</v>
      </c>
      <c r="CE33" s="704"/>
      <c r="CF33" s="704"/>
      <c r="CG33" s="704"/>
      <c r="CH33" s="704"/>
      <c r="CI33" s="704"/>
      <c r="CJ33" s="704"/>
      <c r="CK33" s="704"/>
      <c r="CL33" s="704"/>
      <c r="CM33" s="704"/>
      <c r="CN33" s="704"/>
      <c r="CO33" s="704"/>
      <c r="CP33" s="704"/>
      <c r="CQ33" s="705"/>
      <c r="CR33" s="665">
        <v>3806872</v>
      </c>
      <c r="CS33" s="676"/>
      <c r="CT33" s="676"/>
      <c r="CU33" s="676"/>
      <c r="CV33" s="676"/>
      <c r="CW33" s="676"/>
      <c r="CX33" s="676"/>
      <c r="CY33" s="677"/>
      <c r="CZ33" s="668">
        <v>49.3</v>
      </c>
      <c r="DA33" s="678"/>
      <c r="DB33" s="678"/>
      <c r="DC33" s="679"/>
      <c r="DD33" s="671">
        <v>3301567</v>
      </c>
      <c r="DE33" s="676"/>
      <c r="DF33" s="676"/>
      <c r="DG33" s="676"/>
      <c r="DH33" s="676"/>
      <c r="DI33" s="676"/>
      <c r="DJ33" s="676"/>
      <c r="DK33" s="677"/>
      <c r="DL33" s="671">
        <v>1831130</v>
      </c>
      <c r="DM33" s="676"/>
      <c r="DN33" s="676"/>
      <c r="DO33" s="676"/>
      <c r="DP33" s="676"/>
      <c r="DQ33" s="676"/>
      <c r="DR33" s="676"/>
      <c r="DS33" s="676"/>
      <c r="DT33" s="676"/>
      <c r="DU33" s="676"/>
      <c r="DV33" s="677"/>
      <c r="DW33" s="668">
        <v>37.299999999999997</v>
      </c>
      <c r="DX33" s="678"/>
      <c r="DY33" s="678"/>
      <c r="DZ33" s="678"/>
      <c r="EA33" s="678"/>
      <c r="EB33" s="678"/>
      <c r="EC33" s="699"/>
    </row>
    <row r="34" spans="2:133" ht="11.25" customHeight="1" x14ac:dyDescent="0.2">
      <c r="B34" s="662" t="s">
        <v>322</v>
      </c>
      <c r="C34" s="663"/>
      <c r="D34" s="663"/>
      <c r="E34" s="663"/>
      <c r="F34" s="663"/>
      <c r="G34" s="663"/>
      <c r="H34" s="663"/>
      <c r="I34" s="663"/>
      <c r="J34" s="663"/>
      <c r="K34" s="663"/>
      <c r="L34" s="663"/>
      <c r="M34" s="663"/>
      <c r="N34" s="663"/>
      <c r="O34" s="663"/>
      <c r="P34" s="663"/>
      <c r="Q34" s="664"/>
      <c r="R34" s="665">
        <v>463955</v>
      </c>
      <c r="S34" s="666"/>
      <c r="T34" s="666"/>
      <c r="U34" s="666"/>
      <c r="V34" s="666"/>
      <c r="W34" s="666"/>
      <c r="X34" s="666"/>
      <c r="Y34" s="667"/>
      <c r="Z34" s="692">
        <v>5.6</v>
      </c>
      <c r="AA34" s="692"/>
      <c r="AB34" s="692"/>
      <c r="AC34" s="692"/>
      <c r="AD34" s="693" t="s">
        <v>129</v>
      </c>
      <c r="AE34" s="693"/>
      <c r="AF34" s="693"/>
      <c r="AG34" s="693"/>
      <c r="AH34" s="693"/>
      <c r="AI34" s="693"/>
      <c r="AJ34" s="693"/>
      <c r="AK34" s="693"/>
      <c r="AL34" s="668" t="s">
        <v>129</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323</v>
      </c>
      <c r="CE34" s="704"/>
      <c r="CF34" s="704"/>
      <c r="CG34" s="704"/>
      <c r="CH34" s="704"/>
      <c r="CI34" s="704"/>
      <c r="CJ34" s="704"/>
      <c r="CK34" s="704"/>
      <c r="CL34" s="704"/>
      <c r="CM34" s="704"/>
      <c r="CN34" s="704"/>
      <c r="CO34" s="704"/>
      <c r="CP34" s="704"/>
      <c r="CQ34" s="705"/>
      <c r="CR34" s="665">
        <v>1314302</v>
      </c>
      <c r="CS34" s="666"/>
      <c r="CT34" s="666"/>
      <c r="CU34" s="666"/>
      <c r="CV34" s="666"/>
      <c r="CW34" s="666"/>
      <c r="CX34" s="666"/>
      <c r="CY34" s="667"/>
      <c r="CZ34" s="668">
        <v>17</v>
      </c>
      <c r="DA34" s="678"/>
      <c r="DB34" s="678"/>
      <c r="DC34" s="679"/>
      <c r="DD34" s="671">
        <v>936918</v>
      </c>
      <c r="DE34" s="666"/>
      <c r="DF34" s="666"/>
      <c r="DG34" s="666"/>
      <c r="DH34" s="666"/>
      <c r="DI34" s="666"/>
      <c r="DJ34" s="666"/>
      <c r="DK34" s="667"/>
      <c r="DL34" s="671">
        <v>692906</v>
      </c>
      <c r="DM34" s="666"/>
      <c r="DN34" s="666"/>
      <c r="DO34" s="666"/>
      <c r="DP34" s="666"/>
      <c r="DQ34" s="666"/>
      <c r="DR34" s="666"/>
      <c r="DS34" s="666"/>
      <c r="DT34" s="666"/>
      <c r="DU34" s="666"/>
      <c r="DV34" s="667"/>
      <c r="DW34" s="668">
        <v>14.1</v>
      </c>
      <c r="DX34" s="678"/>
      <c r="DY34" s="678"/>
      <c r="DZ34" s="678"/>
      <c r="EA34" s="678"/>
      <c r="EB34" s="678"/>
      <c r="EC34" s="699"/>
    </row>
    <row r="35" spans="2:133" ht="11.25" customHeight="1" x14ac:dyDescent="0.2">
      <c r="B35" s="662" t="s">
        <v>324</v>
      </c>
      <c r="C35" s="663"/>
      <c r="D35" s="663"/>
      <c r="E35" s="663"/>
      <c r="F35" s="663"/>
      <c r="G35" s="663"/>
      <c r="H35" s="663"/>
      <c r="I35" s="663"/>
      <c r="J35" s="663"/>
      <c r="K35" s="663"/>
      <c r="L35" s="663"/>
      <c r="M35" s="663"/>
      <c r="N35" s="663"/>
      <c r="O35" s="663"/>
      <c r="P35" s="663"/>
      <c r="Q35" s="664"/>
      <c r="R35" s="665">
        <v>4939</v>
      </c>
      <c r="S35" s="666"/>
      <c r="T35" s="666"/>
      <c r="U35" s="666"/>
      <c r="V35" s="666"/>
      <c r="W35" s="666"/>
      <c r="X35" s="666"/>
      <c r="Y35" s="667"/>
      <c r="Z35" s="692">
        <v>0.1</v>
      </c>
      <c r="AA35" s="692"/>
      <c r="AB35" s="692"/>
      <c r="AC35" s="692"/>
      <c r="AD35" s="693">
        <v>1534</v>
      </c>
      <c r="AE35" s="693"/>
      <c r="AF35" s="693"/>
      <c r="AG35" s="693"/>
      <c r="AH35" s="693"/>
      <c r="AI35" s="693"/>
      <c r="AJ35" s="693"/>
      <c r="AK35" s="693"/>
      <c r="AL35" s="668">
        <v>0</v>
      </c>
      <c r="AM35" s="669"/>
      <c r="AN35" s="669"/>
      <c r="AO35" s="694"/>
      <c r="AP35" s="218"/>
      <c r="AQ35" s="724" t="s">
        <v>325</v>
      </c>
      <c r="AR35" s="725"/>
      <c r="AS35" s="725"/>
      <c r="AT35" s="725"/>
      <c r="AU35" s="725"/>
      <c r="AV35" s="725"/>
      <c r="AW35" s="725"/>
      <c r="AX35" s="725"/>
      <c r="AY35" s="725"/>
      <c r="AZ35" s="725"/>
      <c r="BA35" s="725"/>
      <c r="BB35" s="725"/>
      <c r="BC35" s="725"/>
      <c r="BD35" s="725"/>
      <c r="BE35" s="725"/>
      <c r="BF35" s="726"/>
      <c r="BG35" s="724" t="s">
        <v>326</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327</v>
      </c>
      <c r="CE35" s="704"/>
      <c r="CF35" s="704"/>
      <c r="CG35" s="704"/>
      <c r="CH35" s="704"/>
      <c r="CI35" s="704"/>
      <c r="CJ35" s="704"/>
      <c r="CK35" s="704"/>
      <c r="CL35" s="704"/>
      <c r="CM35" s="704"/>
      <c r="CN35" s="704"/>
      <c r="CO35" s="704"/>
      <c r="CP35" s="704"/>
      <c r="CQ35" s="705"/>
      <c r="CR35" s="665">
        <v>45046</v>
      </c>
      <c r="CS35" s="676"/>
      <c r="CT35" s="676"/>
      <c r="CU35" s="676"/>
      <c r="CV35" s="676"/>
      <c r="CW35" s="676"/>
      <c r="CX35" s="676"/>
      <c r="CY35" s="677"/>
      <c r="CZ35" s="668">
        <v>0.6</v>
      </c>
      <c r="DA35" s="678"/>
      <c r="DB35" s="678"/>
      <c r="DC35" s="679"/>
      <c r="DD35" s="671">
        <v>44796</v>
      </c>
      <c r="DE35" s="676"/>
      <c r="DF35" s="676"/>
      <c r="DG35" s="676"/>
      <c r="DH35" s="676"/>
      <c r="DI35" s="676"/>
      <c r="DJ35" s="676"/>
      <c r="DK35" s="677"/>
      <c r="DL35" s="671">
        <v>44796</v>
      </c>
      <c r="DM35" s="676"/>
      <c r="DN35" s="676"/>
      <c r="DO35" s="676"/>
      <c r="DP35" s="676"/>
      <c r="DQ35" s="676"/>
      <c r="DR35" s="676"/>
      <c r="DS35" s="676"/>
      <c r="DT35" s="676"/>
      <c r="DU35" s="676"/>
      <c r="DV35" s="677"/>
      <c r="DW35" s="668">
        <v>0.9</v>
      </c>
      <c r="DX35" s="678"/>
      <c r="DY35" s="678"/>
      <c r="DZ35" s="678"/>
      <c r="EA35" s="678"/>
      <c r="EB35" s="678"/>
      <c r="EC35" s="699"/>
    </row>
    <row r="36" spans="2:133" ht="11.25" customHeight="1" x14ac:dyDescent="0.2">
      <c r="B36" s="662" t="s">
        <v>328</v>
      </c>
      <c r="C36" s="663"/>
      <c r="D36" s="663"/>
      <c r="E36" s="663"/>
      <c r="F36" s="663"/>
      <c r="G36" s="663"/>
      <c r="H36" s="663"/>
      <c r="I36" s="663"/>
      <c r="J36" s="663"/>
      <c r="K36" s="663"/>
      <c r="L36" s="663"/>
      <c r="M36" s="663"/>
      <c r="N36" s="663"/>
      <c r="O36" s="663"/>
      <c r="P36" s="663"/>
      <c r="Q36" s="664"/>
      <c r="R36" s="665">
        <v>259345</v>
      </c>
      <c r="S36" s="666"/>
      <c r="T36" s="666"/>
      <c r="U36" s="666"/>
      <c r="V36" s="666"/>
      <c r="W36" s="666"/>
      <c r="X36" s="666"/>
      <c r="Y36" s="667"/>
      <c r="Z36" s="692">
        <v>3.1</v>
      </c>
      <c r="AA36" s="692"/>
      <c r="AB36" s="692"/>
      <c r="AC36" s="692"/>
      <c r="AD36" s="693" t="s">
        <v>129</v>
      </c>
      <c r="AE36" s="693"/>
      <c r="AF36" s="693"/>
      <c r="AG36" s="693"/>
      <c r="AH36" s="693"/>
      <c r="AI36" s="693"/>
      <c r="AJ36" s="693"/>
      <c r="AK36" s="693"/>
      <c r="AL36" s="668" t="s">
        <v>129</v>
      </c>
      <c r="AM36" s="669"/>
      <c r="AN36" s="669"/>
      <c r="AO36" s="694"/>
      <c r="AP36" s="218"/>
      <c r="AQ36" s="715" t="s">
        <v>329</v>
      </c>
      <c r="AR36" s="716"/>
      <c r="AS36" s="716"/>
      <c r="AT36" s="716"/>
      <c r="AU36" s="716"/>
      <c r="AV36" s="716"/>
      <c r="AW36" s="716"/>
      <c r="AX36" s="716"/>
      <c r="AY36" s="717"/>
      <c r="AZ36" s="718">
        <v>665319</v>
      </c>
      <c r="BA36" s="719"/>
      <c r="BB36" s="719"/>
      <c r="BC36" s="719"/>
      <c r="BD36" s="719"/>
      <c r="BE36" s="719"/>
      <c r="BF36" s="720"/>
      <c r="BG36" s="721" t="s">
        <v>330</v>
      </c>
      <c r="BH36" s="722"/>
      <c r="BI36" s="722"/>
      <c r="BJ36" s="722"/>
      <c r="BK36" s="722"/>
      <c r="BL36" s="722"/>
      <c r="BM36" s="722"/>
      <c r="BN36" s="722"/>
      <c r="BO36" s="722"/>
      <c r="BP36" s="722"/>
      <c r="BQ36" s="722"/>
      <c r="BR36" s="722"/>
      <c r="BS36" s="722"/>
      <c r="BT36" s="722"/>
      <c r="BU36" s="723"/>
      <c r="BV36" s="718">
        <v>75237</v>
      </c>
      <c r="BW36" s="719"/>
      <c r="BX36" s="719"/>
      <c r="BY36" s="719"/>
      <c r="BZ36" s="719"/>
      <c r="CA36" s="719"/>
      <c r="CB36" s="720"/>
      <c r="CD36" s="707" t="s">
        <v>331</v>
      </c>
      <c r="CE36" s="704"/>
      <c r="CF36" s="704"/>
      <c r="CG36" s="704"/>
      <c r="CH36" s="704"/>
      <c r="CI36" s="704"/>
      <c r="CJ36" s="704"/>
      <c r="CK36" s="704"/>
      <c r="CL36" s="704"/>
      <c r="CM36" s="704"/>
      <c r="CN36" s="704"/>
      <c r="CO36" s="704"/>
      <c r="CP36" s="704"/>
      <c r="CQ36" s="705"/>
      <c r="CR36" s="665">
        <v>886548</v>
      </c>
      <c r="CS36" s="666"/>
      <c r="CT36" s="666"/>
      <c r="CU36" s="666"/>
      <c r="CV36" s="666"/>
      <c r="CW36" s="666"/>
      <c r="CX36" s="666"/>
      <c r="CY36" s="667"/>
      <c r="CZ36" s="668">
        <v>11.5</v>
      </c>
      <c r="DA36" s="678"/>
      <c r="DB36" s="678"/>
      <c r="DC36" s="679"/>
      <c r="DD36" s="671">
        <v>844400</v>
      </c>
      <c r="DE36" s="666"/>
      <c r="DF36" s="666"/>
      <c r="DG36" s="666"/>
      <c r="DH36" s="666"/>
      <c r="DI36" s="666"/>
      <c r="DJ36" s="666"/>
      <c r="DK36" s="667"/>
      <c r="DL36" s="671">
        <v>730984</v>
      </c>
      <c r="DM36" s="666"/>
      <c r="DN36" s="666"/>
      <c r="DO36" s="666"/>
      <c r="DP36" s="666"/>
      <c r="DQ36" s="666"/>
      <c r="DR36" s="666"/>
      <c r="DS36" s="666"/>
      <c r="DT36" s="666"/>
      <c r="DU36" s="666"/>
      <c r="DV36" s="667"/>
      <c r="DW36" s="668">
        <v>14.9</v>
      </c>
      <c r="DX36" s="678"/>
      <c r="DY36" s="678"/>
      <c r="DZ36" s="678"/>
      <c r="EA36" s="678"/>
      <c r="EB36" s="678"/>
      <c r="EC36" s="699"/>
    </row>
    <row r="37" spans="2:133" ht="11.25" customHeight="1" x14ac:dyDescent="0.2">
      <c r="B37" s="662" t="s">
        <v>332</v>
      </c>
      <c r="C37" s="663"/>
      <c r="D37" s="663"/>
      <c r="E37" s="663"/>
      <c r="F37" s="663"/>
      <c r="G37" s="663"/>
      <c r="H37" s="663"/>
      <c r="I37" s="663"/>
      <c r="J37" s="663"/>
      <c r="K37" s="663"/>
      <c r="L37" s="663"/>
      <c r="M37" s="663"/>
      <c r="N37" s="663"/>
      <c r="O37" s="663"/>
      <c r="P37" s="663"/>
      <c r="Q37" s="664"/>
      <c r="R37" s="665">
        <v>66834</v>
      </c>
      <c r="S37" s="666"/>
      <c r="T37" s="666"/>
      <c r="U37" s="666"/>
      <c r="V37" s="666"/>
      <c r="W37" s="666"/>
      <c r="X37" s="666"/>
      <c r="Y37" s="667"/>
      <c r="Z37" s="692">
        <v>0.8</v>
      </c>
      <c r="AA37" s="692"/>
      <c r="AB37" s="692"/>
      <c r="AC37" s="692"/>
      <c r="AD37" s="693" t="s">
        <v>129</v>
      </c>
      <c r="AE37" s="693"/>
      <c r="AF37" s="693"/>
      <c r="AG37" s="693"/>
      <c r="AH37" s="693"/>
      <c r="AI37" s="693"/>
      <c r="AJ37" s="693"/>
      <c r="AK37" s="693"/>
      <c r="AL37" s="668" t="s">
        <v>129</v>
      </c>
      <c r="AM37" s="669"/>
      <c r="AN37" s="669"/>
      <c r="AO37" s="694"/>
      <c r="AQ37" s="700" t="s">
        <v>333</v>
      </c>
      <c r="AR37" s="701"/>
      <c r="AS37" s="701"/>
      <c r="AT37" s="701"/>
      <c r="AU37" s="701"/>
      <c r="AV37" s="701"/>
      <c r="AW37" s="701"/>
      <c r="AX37" s="701"/>
      <c r="AY37" s="702"/>
      <c r="AZ37" s="665">
        <v>205000</v>
      </c>
      <c r="BA37" s="666"/>
      <c r="BB37" s="666"/>
      <c r="BC37" s="666"/>
      <c r="BD37" s="676"/>
      <c r="BE37" s="676"/>
      <c r="BF37" s="703"/>
      <c r="BG37" s="707" t="s">
        <v>334</v>
      </c>
      <c r="BH37" s="704"/>
      <c r="BI37" s="704"/>
      <c r="BJ37" s="704"/>
      <c r="BK37" s="704"/>
      <c r="BL37" s="704"/>
      <c r="BM37" s="704"/>
      <c r="BN37" s="704"/>
      <c r="BO37" s="704"/>
      <c r="BP37" s="704"/>
      <c r="BQ37" s="704"/>
      <c r="BR37" s="704"/>
      <c r="BS37" s="704"/>
      <c r="BT37" s="704"/>
      <c r="BU37" s="705"/>
      <c r="BV37" s="665">
        <v>75237</v>
      </c>
      <c r="BW37" s="666"/>
      <c r="BX37" s="666"/>
      <c r="BY37" s="666"/>
      <c r="BZ37" s="666"/>
      <c r="CA37" s="666"/>
      <c r="CB37" s="706"/>
      <c r="CD37" s="707" t="s">
        <v>335</v>
      </c>
      <c r="CE37" s="704"/>
      <c r="CF37" s="704"/>
      <c r="CG37" s="704"/>
      <c r="CH37" s="704"/>
      <c r="CI37" s="704"/>
      <c r="CJ37" s="704"/>
      <c r="CK37" s="704"/>
      <c r="CL37" s="704"/>
      <c r="CM37" s="704"/>
      <c r="CN37" s="704"/>
      <c r="CO37" s="704"/>
      <c r="CP37" s="704"/>
      <c r="CQ37" s="705"/>
      <c r="CR37" s="665">
        <v>236856</v>
      </c>
      <c r="CS37" s="676"/>
      <c r="CT37" s="676"/>
      <c r="CU37" s="676"/>
      <c r="CV37" s="676"/>
      <c r="CW37" s="676"/>
      <c r="CX37" s="676"/>
      <c r="CY37" s="677"/>
      <c r="CZ37" s="668">
        <v>3.1</v>
      </c>
      <c r="DA37" s="678"/>
      <c r="DB37" s="678"/>
      <c r="DC37" s="679"/>
      <c r="DD37" s="671">
        <v>222142</v>
      </c>
      <c r="DE37" s="676"/>
      <c r="DF37" s="676"/>
      <c r="DG37" s="676"/>
      <c r="DH37" s="676"/>
      <c r="DI37" s="676"/>
      <c r="DJ37" s="676"/>
      <c r="DK37" s="677"/>
      <c r="DL37" s="671">
        <v>222142</v>
      </c>
      <c r="DM37" s="676"/>
      <c r="DN37" s="676"/>
      <c r="DO37" s="676"/>
      <c r="DP37" s="676"/>
      <c r="DQ37" s="676"/>
      <c r="DR37" s="676"/>
      <c r="DS37" s="676"/>
      <c r="DT37" s="676"/>
      <c r="DU37" s="676"/>
      <c r="DV37" s="677"/>
      <c r="DW37" s="668">
        <v>4.5</v>
      </c>
      <c r="DX37" s="678"/>
      <c r="DY37" s="678"/>
      <c r="DZ37" s="678"/>
      <c r="EA37" s="678"/>
      <c r="EB37" s="678"/>
      <c r="EC37" s="699"/>
    </row>
    <row r="38" spans="2:133" ht="11.25" customHeight="1" x14ac:dyDescent="0.2">
      <c r="B38" s="662" t="s">
        <v>336</v>
      </c>
      <c r="C38" s="663"/>
      <c r="D38" s="663"/>
      <c r="E38" s="663"/>
      <c r="F38" s="663"/>
      <c r="G38" s="663"/>
      <c r="H38" s="663"/>
      <c r="I38" s="663"/>
      <c r="J38" s="663"/>
      <c r="K38" s="663"/>
      <c r="L38" s="663"/>
      <c r="M38" s="663"/>
      <c r="N38" s="663"/>
      <c r="O38" s="663"/>
      <c r="P38" s="663"/>
      <c r="Q38" s="664"/>
      <c r="R38" s="665">
        <v>540570</v>
      </c>
      <c r="S38" s="666"/>
      <c r="T38" s="666"/>
      <c r="U38" s="666"/>
      <c r="V38" s="666"/>
      <c r="W38" s="666"/>
      <c r="X38" s="666"/>
      <c r="Y38" s="667"/>
      <c r="Z38" s="692">
        <v>6.5</v>
      </c>
      <c r="AA38" s="692"/>
      <c r="AB38" s="692"/>
      <c r="AC38" s="692"/>
      <c r="AD38" s="693" t="s">
        <v>129</v>
      </c>
      <c r="AE38" s="693"/>
      <c r="AF38" s="693"/>
      <c r="AG38" s="693"/>
      <c r="AH38" s="693"/>
      <c r="AI38" s="693"/>
      <c r="AJ38" s="693"/>
      <c r="AK38" s="693"/>
      <c r="AL38" s="668" t="s">
        <v>129</v>
      </c>
      <c r="AM38" s="669"/>
      <c r="AN38" s="669"/>
      <c r="AO38" s="694"/>
      <c r="AQ38" s="700" t="s">
        <v>337</v>
      </c>
      <c r="AR38" s="701"/>
      <c r="AS38" s="701"/>
      <c r="AT38" s="701"/>
      <c r="AU38" s="701"/>
      <c r="AV38" s="701"/>
      <c r="AW38" s="701"/>
      <c r="AX38" s="701"/>
      <c r="AY38" s="702"/>
      <c r="AZ38" s="665">
        <v>3821</v>
      </c>
      <c r="BA38" s="666"/>
      <c r="BB38" s="666"/>
      <c r="BC38" s="666"/>
      <c r="BD38" s="676"/>
      <c r="BE38" s="676"/>
      <c r="BF38" s="703"/>
      <c r="BG38" s="707" t="s">
        <v>338</v>
      </c>
      <c r="BH38" s="704"/>
      <c r="BI38" s="704"/>
      <c r="BJ38" s="704"/>
      <c r="BK38" s="704"/>
      <c r="BL38" s="704"/>
      <c r="BM38" s="704"/>
      <c r="BN38" s="704"/>
      <c r="BO38" s="704"/>
      <c r="BP38" s="704"/>
      <c r="BQ38" s="704"/>
      <c r="BR38" s="704"/>
      <c r="BS38" s="704"/>
      <c r="BT38" s="704"/>
      <c r="BU38" s="705"/>
      <c r="BV38" s="665">
        <v>1950</v>
      </c>
      <c r="BW38" s="666"/>
      <c r="BX38" s="666"/>
      <c r="BY38" s="666"/>
      <c r="BZ38" s="666"/>
      <c r="CA38" s="666"/>
      <c r="CB38" s="706"/>
      <c r="CD38" s="707" t="s">
        <v>339</v>
      </c>
      <c r="CE38" s="704"/>
      <c r="CF38" s="704"/>
      <c r="CG38" s="704"/>
      <c r="CH38" s="704"/>
      <c r="CI38" s="704"/>
      <c r="CJ38" s="704"/>
      <c r="CK38" s="704"/>
      <c r="CL38" s="704"/>
      <c r="CM38" s="704"/>
      <c r="CN38" s="704"/>
      <c r="CO38" s="704"/>
      <c r="CP38" s="704"/>
      <c r="CQ38" s="705"/>
      <c r="CR38" s="665">
        <v>456498</v>
      </c>
      <c r="CS38" s="666"/>
      <c r="CT38" s="666"/>
      <c r="CU38" s="666"/>
      <c r="CV38" s="666"/>
      <c r="CW38" s="666"/>
      <c r="CX38" s="666"/>
      <c r="CY38" s="667"/>
      <c r="CZ38" s="668">
        <v>5.9</v>
      </c>
      <c r="DA38" s="678"/>
      <c r="DB38" s="678"/>
      <c r="DC38" s="679"/>
      <c r="DD38" s="671">
        <v>378373</v>
      </c>
      <c r="DE38" s="666"/>
      <c r="DF38" s="666"/>
      <c r="DG38" s="666"/>
      <c r="DH38" s="666"/>
      <c r="DI38" s="666"/>
      <c r="DJ38" s="666"/>
      <c r="DK38" s="667"/>
      <c r="DL38" s="671">
        <v>362444</v>
      </c>
      <c r="DM38" s="666"/>
      <c r="DN38" s="666"/>
      <c r="DO38" s="666"/>
      <c r="DP38" s="666"/>
      <c r="DQ38" s="666"/>
      <c r="DR38" s="666"/>
      <c r="DS38" s="666"/>
      <c r="DT38" s="666"/>
      <c r="DU38" s="666"/>
      <c r="DV38" s="667"/>
      <c r="DW38" s="668">
        <v>7.4</v>
      </c>
      <c r="DX38" s="678"/>
      <c r="DY38" s="678"/>
      <c r="DZ38" s="678"/>
      <c r="EA38" s="678"/>
      <c r="EB38" s="678"/>
      <c r="EC38" s="699"/>
    </row>
    <row r="39" spans="2:133" ht="11.25" customHeight="1" x14ac:dyDescent="0.2">
      <c r="B39" s="662" t="s">
        <v>340</v>
      </c>
      <c r="C39" s="663"/>
      <c r="D39" s="663"/>
      <c r="E39" s="663"/>
      <c r="F39" s="663"/>
      <c r="G39" s="663"/>
      <c r="H39" s="663"/>
      <c r="I39" s="663"/>
      <c r="J39" s="663"/>
      <c r="K39" s="663"/>
      <c r="L39" s="663"/>
      <c r="M39" s="663"/>
      <c r="N39" s="663"/>
      <c r="O39" s="663"/>
      <c r="P39" s="663"/>
      <c r="Q39" s="664"/>
      <c r="R39" s="665">
        <v>150554</v>
      </c>
      <c r="S39" s="666"/>
      <c r="T39" s="666"/>
      <c r="U39" s="666"/>
      <c r="V39" s="666"/>
      <c r="W39" s="666"/>
      <c r="X39" s="666"/>
      <c r="Y39" s="667"/>
      <c r="Z39" s="692">
        <v>1.8</v>
      </c>
      <c r="AA39" s="692"/>
      <c r="AB39" s="692"/>
      <c r="AC39" s="692"/>
      <c r="AD39" s="693">
        <v>2</v>
      </c>
      <c r="AE39" s="693"/>
      <c r="AF39" s="693"/>
      <c r="AG39" s="693"/>
      <c r="AH39" s="693"/>
      <c r="AI39" s="693"/>
      <c r="AJ39" s="693"/>
      <c r="AK39" s="693"/>
      <c r="AL39" s="668">
        <v>0</v>
      </c>
      <c r="AM39" s="669"/>
      <c r="AN39" s="669"/>
      <c r="AO39" s="694"/>
      <c r="AQ39" s="700" t="s">
        <v>341</v>
      </c>
      <c r="AR39" s="701"/>
      <c r="AS39" s="701"/>
      <c r="AT39" s="701"/>
      <c r="AU39" s="701"/>
      <c r="AV39" s="701"/>
      <c r="AW39" s="701"/>
      <c r="AX39" s="701"/>
      <c r="AY39" s="702"/>
      <c r="AZ39" s="665" t="s">
        <v>129</v>
      </c>
      <c r="BA39" s="666"/>
      <c r="BB39" s="666"/>
      <c r="BC39" s="666"/>
      <c r="BD39" s="676"/>
      <c r="BE39" s="676"/>
      <c r="BF39" s="703"/>
      <c r="BG39" s="707" t="s">
        <v>342</v>
      </c>
      <c r="BH39" s="704"/>
      <c r="BI39" s="704"/>
      <c r="BJ39" s="704"/>
      <c r="BK39" s="704"/>
      <c r="BL39" s="704"/>
      <c r="BM39" s="704"/>
      <c r="BN39" s="704"/>
      <c r="BO39" s="704"/>
      <c r="BP39" s="704"/>
      <c r="BQ39" s="704"/>
      <c r="BR39" s="704"/>
      <c r="BS39" s="704"/>
      <c r="BT39" s="704"/>
      <c r="BU39" s="705"/>
      <c r="BV39" s="665">
        <v>3011</v>
      </c>
      <c r="BW39" s="666"/>
      <c r="BX39" s="666"/>
      <c r="BY39" s="666"/>
      <c r="BZ39" s="666"/>
      <c r="CA39" s="666"/>
      <c r="CB39" s="706"/>
      <c r="CD39" s="707" t="s">
        <v>343</v>
      </c>
      <c r="CE39" s="704"/>
      <c r="CF39" s="704"/>
      <c r="CG39" s="704"/>
      <c r="CH39" s="704"/>
      <c r="CI39" s="704"/>
      <c r="CJ39" s="704"/>
      <c r="CK39" s="704"/>
      <c r="CL39" s="704"/>
      <c r="CM39" s="704"/>
      <c r="CN39" s="704"/>
      <c r="CO39" s="704"/>
      <c r="CP39" s="704"/>
      <c r="CQ39" s="705"/>
      <c r="CR39" s="665">
        <v>970798</v>
      </c>
      <c r="CS39" s="676"/>
      <c r="CT39" s="676"/>
      <c r="CU39" s="676"/>
      <c r="CV39" s="676"/>
      <c r="CW39" s="676"/>
      <c r="CX39" s="676"/>
      <c r="CY39" s="677"/>
      <c r="CZ39" s="668">
        <v>12.6</v>
      </c>
      <c r="DA39" s="678"/>
      <c r="DB39" s="678"/>
      <c r="DC39" s="679"/>
      <c r="DD39" s="671">
        <v>970000</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2">
      <c r="B40" s="662" t="s">
        <v>344</v>
      </c>
      <c r="C40" s="663"/>
      <c r="D40" s="663"/>
      <c r="E40" s="663"/>
      <c r="F40" s="663"/>
      <c r="G40" s="663"/>
      <c r="H40" s="663"/>
      <c r="I40" s="663"/>
      <c r="J40" s="663"/>
      <c r="K40" s="663"/>
      <c r="L40" s="663"/>
      <c r="M40" s="663"/>
      <c r="N40" s="663"/>
      <c r="O40" s="663"/>
      <c r="P40" s="663"/>
      <c r="Q40" s="664"/>
      <c r="R40" s="665">
        <v>703700</v>
      </c>
      <c r="S40" s="666"/>
      <c r="T40" s="666"/>
      <c r="U40" s="666"/>
      <c r="V40" s="666"/>
      <c r="W40" s="666"/>
      <c r="X40" s="666"/>
      <c r="Y40" s="667"/>
      <c r="Z40" s="692">
        <v>8.4</v>
      </c>
      <c r="AA40" s="692"/>
      <c r="AB40" s="692"/>
      <c r="AC40" s="692"/>
      <c r="AD40" s="693" t="s">
        <v>129</v>
      </c>
      <c r="AE40" s="693"/>
      <c r="AF40" s="693"/>
      <c r="AG40" s="693"/>
      <c r="AH40" s="693"/>
      <c r="AI40" s="693"/>
      <c r="AJ40" s="693"/>
      <c r="AK40" s="693"/>
      <c r="AL40" s="668" t="s">
        <v>129</v>
      </c>
      <c r="AM40" s="669"/>
      <c r="AN40" s="669"/>
      <c r="AO40" s="694"/>
      <c r="AQ40" s="700" t="s">
        <v>345</v>
      </c>
      <c r="AR40" s="701"/>
      <c r="AS40" s="701"/>
      <c r="AT40" s="701"/>
      <c r="AU40" s="701"/>
      <c r="AV40" s="701"/>
      <c r="AW40" s="701"/>
      <c r="AX40" s="701"/>
      <c r="AY40" s="702"/>
      <c r="AZ40" s="665" t="s">
        <v>129</v>
      </c>
      <c r="BA40" s="666"/>
      <c r="BB40" s="666"/>
      <c r="BC40" s="666"/>
      <c r="BD40" s="676"/>
      <c r="BE40" s="676"/>
      <c r="BF40" s="703"/>
      <c r="BG40" s="708" t="s">
        <v>346</v>
      </c>
      <c r="BH40" s="709"/>
      <c r="BI40" s="709"/>
      <c r="BJ40" s="709"/>
      <c r="BK40" s="709"/>
      <c r="BL40" s="363"/>
      <c r="BM40" s="704" t="s">
        <v>347</v>
      </c>
      <c r="BN40" s="704"/>
      <c r="BO40" s="704"/>
      <c r="BP40" s="704"/>
      <c r="BQ40" s="704"/>
      <c r="BR40" s="704"/>
      <c r="BS40" s="704"/>
      <c r="BT40" s="704"/>
      <c r="BU40" s="705"/>
      <c r="BV40" s="665">
        <v>111</v>
      </c>
      <c r="BW40" s="666"/>
      <c r="BX40" s="666"/>
      <c r="BY40" s="666"/>
      <c r="BZ40" s="666"/>
      <c r="CA40" s="666"/>
      <c r="CB40" s="706"/>
      <c r="CD40" s="707" t="s">
        <v>348</v>
      </c>
      <c r="CE40" s="704"/>
      <c r="CF40" s="704"/>
      <c r="CG40" s="704"/>
      <c r="CH40" s="704"/>
      <c r="CI40" s="704"/>
      <c r="CJ40" s="704"/>
      <c r="CK40" s="704"/>
      <c r="CL40" s="704"/>
      <c r="CM40" s="704"/>
      <c r="CN40" s="704"/>
      <c r="CO40" s="704"/>
      <c r="CP40" s="704"/>
      <c r="CQ40" s="705"/>
      <c r="CR40" s="665">
        <v>133680</v>
      </c>
      <c r="CS40" s="666"/>
      <c r="CT40" s="666"/>
      <c r="CU40" s="666"/>
      <c r="CV40" s="666"/>
      <c r="CW40" s="666"/>
      <c r="CX40" s="666"/>
      <c r="CY40" s="667"/>
      <c r="CZ40" s="668">
        <v>1.7</v>
      </c>
      <c r="DA40" s="678"/>
      <c r="DB40" s="678"/>
      <c r="DC40" s="679"/>
      <c r="DD40" s="671">
        <v>127080</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2">
      <c r="B41" s="662" t="s">
        <v>349</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350</v>
      </c>
      <c r="AR41" s="701"/>
      <c r="AS41" s="701"/>
      <c r="AT41" s="701"/>
      <c r="AU41" s="701"/>
      <c r="AV41" s="701"/>
      <c r="AW41" s="701"/>
      <c r="AX41" s="701"/>
      <c r="AY41" s="702"/>
      <c r="AZ41" s="665">
        <v>99562</v>
      </c>
      <c r="BA41" s="666"/>
      <c r="BB41" s="666"/>
      <c r="BC41" s="666"/>
      <c r="BD41" s="676"/>
      <c r="BE41" s="676"/>
      <c r="BF41" s="703"/>
      <c r="BG41" s="708"/>
      <c r="BH41" s="709"/>
      <c r="BI41" s="709"/>
      <c r="BJ41" s="709"/>
      <c r="BK41" s="709"/>
      <c r="BL41" s="363"/>
      <c r="BM41" s="704" t="s">
        <v>351</v>
      </c>
      <c r="BN41" s="704"/>
      <c r="BO41" s="704"/>
      <c r="BP41" s="704"/>
      <c r="BQ41" s="704"/>
      <c r="BR41" s="704"/>
      <c r="BS41" s="704"/>
      <c r="BT41" s="704"/>
      <c r="BU41" s="705"/>
      <c r="BV41" s="665" t="s">
        <v>129</v>
      </c>
      <c r="BW41" s="666"/>
      <c r="BX41" s="666"/>
      <c r="BY41" s="666"/>
      <c r="BZ41" s="666"/>
      <c r="CA41" s="666"/>
      <c r="CB41" s="706"/>
      <c r="CD41" s="707" t="s">
        <v>352</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353</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354</v>
      </c>
      <c r="AR42" s="713"/>
      <c r="AS42" s="713"/>
      <c r="AT42" s="713"/>
      <c r="AU42" s="713"/>
      <c r="AV42" s="713"/>
      <c r="AW42" s="713"/>
      <c r="AX42" s="713"/>
      <c r="AY42" s="714"/>
      <c r="AZ42" s="645">
        <v>356936</v>
      </c>
      <c r="BA42" s="680"/>
      <c r="BB42" s="680"/>
      <c r="BC42" s="680"/>
      <c r="BD42" s="646"/>
      <c r="BE42" s="646"/>
      <c r="BF42" s="695"/>
      <c r="BG42" s="710"/>
      <c r="BH42" s="711"/>
      <c r="BI42" s="711"/>
      <c r="BJ42" s="711"/>
      <c r="BK42" s="711"/>
      <c r="BL42" s="364"/>
      <c r="BM42" s="696" t="s">
        <v>355</v>
      </c>
      <c r="BN42" s="696"/>
      <c r="BO42" s="696"/>
      <c r="BP42" s="696"/>
      <c r="BQ42" s="696"/>
      <c r="BR42" s="696"/>
      <c r="BS42" s="696"/>
      <c r="BT42" s="696"/>
      <c r="BU42" s="697"/>
      <c r="BV42" s="645">
        <v>375</v>
      </c>
      <c r="BW42" s="680"/>
      <c r="BX42" s="680"/>
      <c r="BY42" s="680"/>
      <c r="BZ42" s="680"/>
      <c r="CA42" s="680"/>
      <c r="CB42" s="698"/>
      <c r="CD42" s="662" t="s">
        <v>356</v>
      </c>
      <c r="CE42" s="663"/>
      <c r="CF42" s="663"/>
      <c r="CG42" s="663"/>
      <c r="CH42" s="663"/>
      <c r="CI42" s="663"/>
      <c r="CJ42" s="663"/>
      <c r="CK42" s="663"/>
      <c r="CL42" s="663"/>
      <c r="CM42" s="663"/>
      <c r="CN42" s="663"/>
      <c r="CO42" s="663"/>
      <c r="CP42" s="663"/>
      <c r="CQ42" s="664"/>
      <c r="CR42" s="665">
        <v>673149</v>
      </c>
      <c r="CS42" s="676"/>
      <c r="CT42" s="676"/>
      <c r="CU42" s="676"/>
      <c r="CV42" s="676"/>
      <c r="CW42" s="676"/>
      <c r="CX42" s="676"/>
      <c r="CY42" s="677"/>
      <c r="CZ42" s="668">
        <v>8.6999999999999993</v>
      </c>
      <c r="DA42" s="678"/>
      <c r="DB42" s="678"/>
      <c r="DC42" s="679"/>
      <c r="DD42" s="671">
        <v>217081</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357</v>
      </c>
      <c r="C43" s="663"/>
      <c r="D43" s="663"/>
      <c r="E43" s="663"/>
      <c r="F43" s="663"/>
      <c r="G43" s="663"/>
      <c r="H43" s="663"/>
      <c r="I43" s="663"/>
      <c r="J43" s="663"/>
      <c r="K43" s="663"/>
      <c r="L43" s="663"/>
      <c r="M43" s="663"/>
      <c r="N43" s="663"/>
      <c r="O43" s="663"/>
      <c r="P43" s="663"/>
      <c r="Q43" s="664"/>
      <c r="R43" s="665">
        <v>532100</v>
      </c>
      <c r="S43" s="666"/>
      <c r="T43" s="666"/>
      <c r="U43" s="666"/>
      <c r="V43" s="666"/>
      <c r="W43" s="666"/>
      <c r="X43" s="666"/>
      <c r="Y43" s="667"/>
      <c r="Z43" s="692">
        <v>6.4</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358</v>
      </c>
      <c r="CE43" s="663"/>
      <c r="CF43" s="663"/>
      <c r="CG43" s="663"/>
      <c r="CH43" s="663"/>
      <c r="CI43" s="663"/>
      <c r="CJ43" s="663"/>
      <c r="CK43" s="663"/>
      <c r="CL43" s="663"/>
      <c r="CM43" s="663"/>
      <c r="CN43" s="663"/>
      <c r="CO43" s="663"/>
      <c r="CP43" s="663"/>
      <c r="CQ43" s="664"/>
      <c r="CR43" s="665">
        <v>28041</v>
      </c>
      <c r="CS43" s="676"/>
      <c r="CT43" s="676"/>
      <c r="CU43" s="676"/>
      <c r="CV43" s="676"/>
      <c r="CW43" s="676"/>
      <c r="CX43" s="676"/>
      <c r="CY43" s="677"/>
      <c r="CZ43" s="668">
        <v>0.4</v>
      </c>
      <c r="DA43" s="678"/>
      <c r="DB43" s="678"/>
      <c r="DC43" s="679"/>
      <c r="DD43" s="671">
        <v>28041</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359</v>
      </c>
      <c r="C44" s="643"/>
      <c r="D44" s="643"/>
      <c r="E44" s="643"/>
      <c r="F44" s="643"/>
      <c r="G44" s="643"/>
      <c r="H44" s="643"/>
      <c r="I44" s="643"/>
      <c r="J44" s="643"/>
      <c r="K44" s="643"/>
      <c r="L44" s="643"/>
      <c r="M44" s="643"/>
      <c r="N44" s="643"/>
      <c r="O44" s="643"/>
      <c r="P44" s="643"/>
      <c r="Q44" s="644"/>
      <c r="R44" s="645">
        <v>8330816</v>
      </c>
      <c r="S44" s="680"/>
      <c r="T44" s="680"/>
      <c r="U44" s="680"/>
      <c r="V44" s="680"/>
      <c r="W44" s="680"/>
      <c r="X44" s="680"/>
      <c r="Y44" s="681"/>
      <c r="Z44" s="682">
        <v>100</v>
      </c>
      <c r="AA44" s="682"/>
      <c r="AB44" s="682"/>
      <c r="AC44" s="682"/>
      <c r="AD44" s="683">
        <v>4371290</v>
      </c>
      <c r="AE44" s="683"/>
      <c r="AF44" s="683"/>
      <c r="AG44" s="683"/>
      <c r="AH44" s="683"/>
      <c r="AI44" s="683"/>
      <c r="AJ44" s="683"/>
      <c r="AK44" s="683"/>
      <c r="AL44" s="648">
        <v>100</v>
      </c>
      <c r="AM44" s="684"/>
      <c r="AN44" s="684"/>
      <c r="AO44" s="685"/>
      <c r="CD44" s="686" t="s">
        <v>306</v>
      </c>
      <c r="CE44" s="687"/>
      <c r="CF44" s="662" t="s">
        <v>360</v>
      </c>
      <c r="CG44" s="663"/>
      <c r="CH44" s="663"/>
      <c r="CI44" s="663"/>
      <c r="CJ44" s="663"/>
      <c r="CK44" s="663"/>
      <c r="CL44" s="663"/>
      <c r="CM44" s="663"/>
      <c r="CN44" s="663"/>
      <c r="CO44" s="663"/>
      <c r="CP44" s="663"/>
      <c r="CQ44" s="664"/>
      <c r="CR44" s="665">
        <v>673149</v>
      </c>
      <c r="CS44" s="666"/>
      <c r="CT44" s="666"/>
      <c r="CU44" s="666"/>
      <c r="CV44" s="666"/>
      <c r="CW44" s="666"/>
      <c r="CX44" s="666"/>
      <c r="CY44" s="667"/>
      <c r="CZ44" s="668">
        <v>8.6999999999999993</v>
      </c>
      <c r="DA44" s="669"/>
      <c r="DB44" s="669"/>
      <c r="DC44" s="670"/>
      <c r="DD44" s="671">
        <v>217081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361</v>
      </c>
      <c r="CG45" s="663"/>
      <c r="CH45" s="663"/>
      <c r="CI45" s="663"/>
      <c r="CJ45" s="663"/>
      <c r="CK45" s="663"/>
      <c r="CL45" s="663"/>
      <c r="CM45" s="663"/>
      <c r="CN45" s="663"/>
      <c r="CO45" s="663"/>
      <c r="CP45" s="663"/>
      <c r="CQ45" s="664"/>
      <c r="CR45" s="665">
        <v>448127</v>
      </c>
      <c r="CS45" s="676"/>
      <c r="CT45" s="676"/>
      <c r="CU45" s="676"/>
      <c r="CV45" s="676"/>
      <c r="CW45" s="676"/>
      <c r="CX45" s="676"/>
      <c r="CY45" s="677"/>
      <c r="CZ45" s="668">
        <v>5.8</v>
      </c>
      <c r="DA45" s="678"/>
      <c r="DB45" s="678"/>
      <c r="DC45" s="679"/>
      <c r="DD45" s="671">
        <v>118670</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363</v>
      </c>
      <c r="CG46" s="663"/>
      <c r="CH46" s="663"/>
      <c r="CI46" s="663"/>
      <c r="CJ46" s="663"/>
      <c r="CK46" s="663"/>
      <c r="CL46" s="663"/>
      <c r="CM46" s="663"/>
      <c r="CN46" s="663"/>
      <c r="CO46" s="663"/>
      <c r="CP46" s="663"/>
      <c r="CQ46" s="664"/>
      <c r="CR46" s="665">
        <v>225022</v>
      </c>
      <c r="CS46" s="666"/>
      <c r="CT46" s="666"/>
      <c r="CU46" s="666"/>
      <c r="CV46" s="666"/>
      <c r="CW46" s="666"/>
      <c r="CX46" s="666"/>
      <c r="CY46" s="667"/>
      <c r="CZ46" s="668">
        <v>2.9</v>
      </c>
      <c r="DA46" s="669"/>
      <c r="DB46" s="669"/>
      <c r="DC46" s="670"/>
      <c r="DD46" s="671">
        <v>98411</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364</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365</v>
      </c>
      <c r="CG47" s="663"/>
      <c r="CH47" s="663"/>
      <c r="CI47" s="663"/>
      <c r="CJ47" s="663"/>
      <c r="CK47" s="663"/>
      <c r="CL47" s="663"/>
      <c r="CM47" s="663"/>
      <c r="CN47" s="663"/>
      <c r="CO47" s="663"/>
      <c r="CP47" s="663"/>
      <c r="CQ47" s="664"/>
      <c r="CR47" s="665" t="s">
        <v>129</v>
      </c>
      <c r="CS47" s="676"/>
      <c r="CT47" s="676"/>
      <c r="CU47" s="676"/>
      <c r="CV47" s="676"/>
      <c r="CW47" s="676"/>
      <c r="CX47" s="676"/>
      <c r="CY47" s="677"/>
      <c r="CZ47" s="668" t="s">
        <v>129</v>
      </c>
      <c r="DA47" s="678"/>
      <c r="DB47" s="678"/>
      <c r="DC47" s="679"/>
      <c r="DD47" s="671" t="s">
        <v>129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366</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367</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368</v>
      </c>
      <c r="CE49" s="643"/>
      <c r="CF49" s="643"/>
      <c r="CG49" s="643"/>
      <c r="CH49" s="643"/>
      <c r="CI49" s="643"/>
      <c r="CJ49" s="643"/>
      <c r="CK49" s="643"/>
      <c r="CL49" s="643"/>
      <c r="CM49" s="643"/>
      <c r="CN49" s="643"/>
      <c r="CO49" s="643"/>
      <c r="CP49" s="643"/>
      <c r="CQ49" s="644"/>
      <c r="CR49" s="645">
        <v>7722735</v>
      </c>
      <c r="CS49" s="646"/>
      <c r="CT49" s="646"/>
      <c r="CU49" s="646"/>
      <c r="CV49" s="646"/>
      <c r="CW49" s="646"/>
      <c r="CX49" s="646"/>
      <c r="CY49" s="647"/>
      <c r="CZ49" s="648">
        <v>100</v>
      </c>
      <c r="DA49" s="649"/>
      <c r="DB49" s="649"/>
      <c r="DC49" s="650"/>
      <c r="DD49" s="651">
        <v>5328213</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8Rt9hvLEY/LM/E7jdQnqWVR/TaW9OiAD0RQIn4/WFOkbALkZF7JMVcxUaOm1zl0+DJyhMut1tjvOoMQhBYWTg==" saltValue="LRaEcmcTDuNkP2yIbEwRs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369</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370</v>
      </c>
      <c r="DK2" s="788"/>
      <c r="DL2" s="788"/>
      <c r="DM2" s="788"/>
      <c r="DN2" s="788"/>
      <c r="DO2" s="789"/>
      <c r="DP2" s="224"/>
      <c r="DQ2" s="787" t="s">
        <v>371</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372</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373</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374</v>
      </c>
      <c r="B5" s="793"/>
      <c r="C5" s="793"/>
      <c r="D5" s="793"/>
      <c r="E5" s="793"/>
      <c r="F5" s="793"/>
      <c r="G5" s="793"/>
      <c r="H5" s="793"/>
      <c r="I5" s="793"/>
      <c r="J5" s="793"/>
      <c r="K5" s="793"/>
      <c r="L5" s="793"/>
      <c r="M5" s="793"/>
      <c r="N5" s="793"/>
      <c r="O5" s="793"/>
      <c r="P5" s="794"/>
      <c r="Q5" s="798" t="s">
        <v>375</v>
      </c>
      <c r="R5" s="799"/>
      <c r="S5" s="799"/>
      <c r="T5" s="799"/>
      <c r="U5" s="800"/>
      <c r="V5" s="798" t="s">
        <v>376</v>
      </c>
      <c r="W5" s="799"/>
      <c r="X5" s="799"/>
      <c r="Y5" s="799"/>
      <c r="Z5" s="800"/>
      <c r="AA5" s="798" t="s">
        <v>377</v>
      </c>
      <c r="AB5" s="799"/>
      <c r="AC5" s="799"/>
      <c r="AD5" s="799"/>
      <c r="AE5" s="799"/>
      <c r="AF5" s="804" t="s">
        <v>378</v>
      </c>
      <c r="AG5" s="799"/>
      <c r="AH5" s="799"/>
      <c r="AI5" s="799"/>
      <c r="AJ5" s="805"/>
      <c r="AK5" s="799" t="s">
        <v>379</v>
      </c>
      <c r="AL5" s="799"/>
      <c r="AM5" s="799"/>
      <c r="AN5" s="799"/>
      <c r="AO5" s="800"/>
      <c r="AP5" s="798" t="s">
        <v>380</v>
      </c>
      <c r="AQ5" s="799"/>
      <c r="AR5" s="799"/>
      <c r="AS5" s="799"/>
      <c r="AT5" s="800"/>
      <c r="AU5" s="798" t="s">
        <v>381</v>
      </c>
      <c r="AV5" s="799"/>
      <c r="AW5" s="799"/>
      <c r="AX5" s="799"/>
      <c r="AY5" s="805"/>
      <c r="AZ5" s="228"/>
      <c r="BA5" s="228"/>
      <c r="BB5" s="228"/>
      <c r="BC5" s="228"/>
      <c r="BD5" s="228"/>
      <c r="BE5" s="229"/>
      <c r="BF5" s="229"/>
      <c r="BG5" s="229"/>
      <c r="BH5" s="229"/>
      <c r="BI5" s="229"/>
      <c r="BJ5" s="229"/>
      <c r="BK5" s="229"/>
      <c r="BL5" s="229"/>
      <c r="BM5" s="229"/>
      <c r="BN5" s="229"/>
      <c r="BO5" s="229"/>
      <c r="BP5" s="229"/>
      <c r="BQ5" s="792" t="s">
        <v>382</v>
      </c>
      <c r="BR5" s="793"/>
      <c r="BS5" s="793"/>
      <c r="BT5" s="793"/>
      <c r="BU5" s="793"/>
      <c r="BV5" s="793"/>
      <c r="BW5" s="793"/>
      <c r="BX5" s="793"/>
      <c r="BY5" s="793"/>
      <c r="BZ5" s="793"/>
      <c r="CA5" s="793"/>
      <c r="CB5" s="793"/>
      <c r="CC5" s="793"/>
      <c r="CD5" s="793"/>
      <c r="CE5" s="793"/>
      <c r="CF5" s="793"/>
      <c r="CG5" s="794"/>
      <c r="CH5" s="798" t="s">
        <v>383</v>
      </c>
      <c r="CI5" s="799"/>
      <c r="CJ5" s="799"/>
      <c r="CK5" s="799"/>
      <c r="CL5" s="800"/>
      <c r="CM5" s="798" t="s">
        <v>384</v>
      </c>
      <c r="CN5" s="799"/>
      <c r="CO5" s="799"/>
      <c r="CP5" s="799"/>
      <c r="CQ5" s="800"/>
      <c r="CR5" s="798" t="s">
        <v>385</v>
      </c>
      <c r="CS5" s="799"/>
      <c r="CT5" s="799"/>
      <c r="CU5" s="799"/>
      <c r="CV5" s="800"/>
      <c r="CW5" s="798" t="s">
        <v>386</v>
      </c>
      <c r="CX5" s="799"/>
      <c r="CY5" s="799"/>
      <c r="CZ5" s="799"/>
      <c r="DA5" s="800"/>
      <c r="DB5" s="798" t="s">
        <v>387</v>
      </c>
      <c r="DC5" s="799"/>
      <c r="DD5" s="799"/>
      <c r="DE5" s="799"/>
      <c r="DF5" s="800"/>
      <c r="DG5" s="828" t="s">
        <v>388</v>
      </c>
      <c r="DH5" s="829"/>
      <c r="DI5" s="829"/>
      <c r="DJ5" s="829"/>
      <c r="DK5" s="830"/>
      <c r="DL5" s="828" t="s">
        <v>389</v>
      </c>
      <c r="DM5" s="829"/>
      <c r="DN5" s="829"/>
      <c r="DO5" s="829"/>
      <c r="DP5" s="830"/>
      <c r="DQ5" s="798" t="s">
        <v>390</v>
      </c>
      <c r="DR5" s="799"/>
      <c r="DS5" s="799"/>
      <c r="DT5" s="799"/>
      <c r="DU5" s="800"/>
      <c r="DV5" s="798" t="s">
        <v>381</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391</v>
      </c>
      <c r="C7" s="815"/>
      <c r="D7" s="815"/>
      <c r="E7" s="815"/>
      <c r="F7" s="815"/>
      <c r="G7" s="815"/>
      <c r="H7" s="815"/>
      <c r="I7" s="815"/>
      <c r="J7" s="815"/>
      <c r="K7" s="815"/>
      <c r="L7" s="815"/>
      <c r="M7" s="815"/>
      <c r="N7" s="815"/>
      <c r="O7" s="815"/>
      <c r="P7" s="816"/>
      <c r="Q7" s="817">
        <v>8237</v>
      </c>
      <c r="R7" s="818"/>
      <c r="S7" s="818"/>
      <c r="T7" s="818"/>
      <c r="U7" s="818"/>
      <c r="V7" s="818">
        <v>7667</v>
      </c>
      <c r="W7" s="818"/>
      <c r="X7" s="818"/>
      <c r="Y7" s="818"/>
      <c r="Z7" s="818"/>
      <c r="AA7" s="818">
        <f>Q7-V7</f>
        <v>570</v>
      </c>
      <c r="AB7" s="818"/>
      <c r="AC7" s="818"/>
      <c r="AD7" s="818"/>
      <c r="AE7" s="819"/>
      <c r="AF7" s="820">
        <v>528</v>
      </c>
      <c r="AG7" s="821"/>
      <c r="AH7" s="821"/>
      <c r="AI7" s="821"/>
      <c r="AJ7" s="822"/>
      <c r="AK7" s="823">
        <v>67</v>
      </c>
      <c r="AL7" s="824"/>
      <c r="AM7" s="824"/>
      <c r="AN7" s="824"/>
      <c r="AO7" s="824"/>
      <c r="AP7" s="824">
        <v>7137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584</v>
      </c>
      <c r="BS7" s="811" t="s">
        <v>583</v>
      </c>
      <c r="BT7" s="812"/>
      <c r="BU7" s="812"/>
      <c r="BV7" s="812"/>
      <c r="BW7" s="812"/>
      <c r="BX7" s="812"/>
      <c r="BY7" s="812"/>
      <c r="BZ7" s="812"/>
      <c r="CA7" s="812"/>
      <c r="CB7" s="812"/>
      <c r="CC7" s="812"/>
      <c r="CD7" s="812"/>
      <c r="CE7" s="812"/>
      <c r="CF7" s="812"/>
      <c r="CG7" s="827"/>
      <c r="CH7" s="808">
        <v>0</v>
      </c>
      <c r="CI7" s="809"/>
      <c r="CJ7" s="809"/>
      <c r="CK7" s="809"/>
      <c r="CL7" s="810"/>
      <c r="CM7" s="808">
        <v>27</v>
      </c>
      <c r="CN7" s="809"/>
      <c r="CO7" s="809"/>
      <c r="CP7" s="809"/>
      <c r="CQ7" s="810"/>
      <c r="CR7" s="808">
        <v>5</v>
      </c>
      <c r="CS7" s="809"/>
      <c r="CT7" s="809"/>
      <c r="CU7" s="809"/>
      <c r="CV7" s="810"/>
      <c r="CW7" s="808" t="s">
        <v>590</v>
      </c>
      <c r="CX7" s="809"/>
      <c r="CY7" s="809"/>
      <c r="CZ7" s="809"/>
      <c r="DA7" s="810"/>
      <c r="DB7" s="808" t="s">
        <v>590</v>
      </c>
      <c r="DC7" s="809"/>
      <c r="DD7" s="809"/>
      <c r="DE7" s="809"/>
      <c r="DF7" s="810"/>
      <c r="DG7" s="808">
        <v>195</v>
      </c>
      <c r="DH7" s="809"/>
      <c r="DI7" s="809"/>
      <c r="DJ7" s="809"/>
      <c r="DK7" s="810"/>
      <c r="DL7" s="808" t="s">
        <v>590</v>
      </c>
      <c r="DM7" s="809"/>
      <c r="DN7" s="809"/>
      <c r="DO7" s="809"/>
      <c r="DP7" s="810"/>
      <c r="DQ7" s="808" t="s">
        <v>590</v>
      </c>
      <c r="DR7" s="809"/>
      <c r="DS7" s="809"/>
      <c r="DT7" s="809"/>
      <c r="DU7" s="810"/>
      <c r="DV7" s="811"/>
      <c r="DW7" s="812"/>
      <c r="DX7" s="812"/>
      <c r="DY7" s="812"/>
      <c r="DZ7" s="813"/>
      <c r="EA7" s="230"/>
    </row>
    <row r="8" spans="1:131" s="231" customFormat="1" ht="26.25" customHeight="1" x14ac:dyDescent="0.2">
      <c r="A8" s="234">
        <v>2</v>
      </c>
      <c r="B8" s="845" t="s">
        <v>392</v>
      </c>
      <c r="C8" s="846"/>
      <c r="D8" s="846"/>
      <c r="E8" s="846"/>
      <c r="F8" s="846"/>
      <c r="G8" s="846"/>
      <c r="H8" s="846"/>
      <c r="I8" s="846"/>
      <c r="J8" s="846"/>
      <c r="K8" s="846"/>
      <c r="L8" s="846"/>
      <c r="M8" s="846"/>
      <c r="N8" s="846"/>
      <c r="O8" s="846"/>
      <c r="P8" s="847"/>
      <c r="Q8" s="848">
        <v>99</v>
      </c>
      <c r="R8" s="849"/>
      <c r="S8" s="849"/>
      <c r="T8" s="849"/>
      <c r="U8" s="849"/>
      <c r="V8" s="849">
        <v>98</v>
      </c>
      <c r="W8" s="849"/>
      <c r="X8" s="849"/>
      <c r="Y8" s="849"/>
      <c r="Z8" s="849"/>
      <c r="AA8" s="850">
        <f>Q8-V8</f>
        <v>1</v>
      </c>
      <c r="AB8" s="852"/>
      <c r="AC8" s="852"/>
      <c r="AD8" s="852"/>
      <c r="AE8" s="853"/>
      <c r="AF8" s="851">
        <v>1</v>
      </c>
      <c r="AG8" s="852"/>
      <c r="AH8" s="852"/>
      <c r="AI8" s="852"/>
      <c r="AJ8" s="853"/>
      <c r="AK8" s="834">
        <v>1</v>
      </c>
      <c r="AL8" s="835"/>
      <c r="AM8" s="835"/>
      <c r="AN8" s="835"/>
      <c r="AO8" s="835"/>
      <c r="AP8" s="835" t="s">
        <v>590</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t="s">
        <v>393</v>
      </c>
      <c r="C9" s="846"/>
      <c r="D9" s="846"/>
      <c r="E9" s="846"/>
      <c r="F9" s="846"/>
      <c r="G9" s="846"/>
      <c r="H9" s="846"/>
      <c r="I9" s="846"/>
      <c r="J9" s="846"/>
      <c r="K9" s="846"/>
      <c r="L9" s="846"/>
      <c r="M9" s="846"/>
      <c r="N9" s="846"/>
      <c r="O9" s="846"/>
      <c r="P9" s="847"/>
      <c r="Q9" s="848">
        <v>77</v>
      </c>
      <c r="R9" s="849"/>
      <c r="S9" s="849"/>
      <c r="T9" s="849"/>
      <c r="U9" s="849"/>
      <c r="V9" s="849">
        <v>40</v>
      </c>
      <c r="W9" s="849"/>
      <c r="X9" s="849"/>
      <c r="Y9" s="849"/>
      <c r="Z9" s="849"/>
      <c r="AA9" s="849">
        <f>Q9-V9</f>
        <v>37</v>
      </c>
      <c r="AB9" s="849"/>
      <c r="AC9" s="849"/>
      <c r="AD9" s="849"/>
      <c r="AE9" s="850"/>
      <c r="AF9" s="851">
        <v>1</v>
      </c>
      <c r="AG9" s="852"/>
      <c r="AH9" s="852"/>
      <c r="AI9" s="852"/>
      <c r="AJ9" s="853"/>
      <c r="AK9" s="834">
        <v>77</v>
      </c>
      <c r="AL9" s="835"/>
      <c r="AM9" s="835"/>
      <c r="AN9" s="835"/>
      <c r="AO9" s="835"/>
      <c r="AP9" s="835" t="s">
        <v>590</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394</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395</v>
      </c>
      <c r="B23" s="854" t="s">
        <v>396</v>
      </c>
      <c r="C23" s="855"/>
      <c r="D23" s="855"/>
      <c r="E23" s="855"/>
      <c r="F23" s="855"/>
      <c r="G23" s="855"/>
      <c r="H23" s="855"/>
      <c r="I23" s="855"/>
      <c r="J23" s="855"/>
      <c r="K23" s="855"/>
      <c r="L23" s="855"/>
      <c r="M23" s="855"/>
      <c r="N23" s="855"/>
      <c r="O23" s="855"/>
      <c r="P23" s="856"/>
      <c r="Q23" s="857">
        <v>8331</v>
      </c>
      <c r="R23" s="858"/>
      <c r="S23" s="858"/>
      <c r="T23" s="858"/>
      <c r="U23" s="858"/>
      <c r="V23" s="858">
        <v>7723</v>
      </c>
      <c r="W23" s="858"/>
      <c r="X23" s="858"/>
      <c r="Y23" s="858"/>
      <c r="Z23" s="858"/>
      <c r="AA23" s="858">
        <f>Q23-V23</f>
        <v>608</v>
      </c>
      <c r="AB23" s="858"/>
      <c r="AC23" s="858"/>
      <c r="AD23" s="858"/>
      <c r="AE23" s="859"/>
      <c r="AF23" s="860">
        <v>530</v>
      </c>
      <c r="AG23" s="858"/>
      <c r="AH23" s="858"/>
      <c r="AI23" s="858"/>
      <c r="AJ23" s="861"/>
      <c r="AK23" s="862"/>
      <c r="AL23" s="863"/>
      <c r="AM23" s="863"/>
      <c r="AN23" s="863"/>
      <c r="AO23" s="863"/>
      <c r="AP23" s="858">
        <v>7137</v>
      </c>
      <c r="AQ23" s="858"/>
      <c r="AR23" s="858"/>
      <c r="AS23" s="858"/>
      <c r="AT23" s="858"/>
      <c r="AU23" s="874"/>
      <c r="AV23" s="874"/>
      <c r="AW23" s="874"/>
      <c r="AX23" s="874"/>
      <c r="AY23" s="875"/>
      <c r="AZ23" s="876" t="s">
        <v>129</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398</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374</v>
      </c>
      <c r="B26" s="793"/>
      <c r="C26" s="793"/>
      <c r="D26" s="793"/>
      <c r="E26" s="793"/>
      <c r="F26" s="793"/>
      <c r="G26" s="793"/>
      <c r="H26" s="793"/>
      <c r="I26" s="793"/>
      <c r="J26" s="793"/>
      <c r="K26" s="793"/>
      <c r="L26" s="793"/>
      <c r="M26" s="793"/>
      <c r="N26" s="793"/>
      <c r="O26" s="793"/>
      <c r="P26" s="794"/>
      <c r="Q26" s="798" t="s">
        <v>399</v>
      </c>
      <c r="R26" s="799"/>
      <c r="S26" s="799"/>
      <c r="T26" s="799"/>
      <c r="U26" s="800"/>
      <c r="V26" s="798" t="s">
        <v>400</v>
      </c>
      <c r="W26" s="799"/>
      <c r="X26" s="799"/>
      <c r="Y26" s="799"/>
      <c r="Z26" s="800"/>
      <c r="AA26" s="798" t="s">
        <v>401</v>
      </c>
      <c r="AB26" s="799"/>
      <c r="AC26" s="799"/>
      <c r="AD26" s="799"/>
      <c r="AE26" s="799"/>
      <c r="AF26" s="879" t="s">
        <v>402</v>
      </c>
      <c r="AG26" s="880"/>
      <c r="AH26" s="880"/>
      <c r="AI26" s="880"/>
      <c r="AJ26" s="881"/>
      <c r="AK26" s="799" t="s">
        <v>403</v>
      </c>
      <c r="AL26" s="799"/>
      <c r="AM26" s="799"/>
      <c r="AN26" s="799"/>
      <c r="AO26" s="800"/>
      <c r="AP26" s="798" t="s">
        <v>404</v>
      </c>
      <c r="AQ26" s="799"/>
      <c r="AR26" s="799"/>
      <c r="AS26" s="799"/>
      <c r="AT26" s="800"/>
      <c r="AU26" s="798" t="s">
        <v>405</v>
      </c>
      <c r="AV26" s="799"/>
      <c r="AW26" s="799"/>
      <c r="AX26" s="799"/>
      <c r="AY26" s="800"/>
      <c r="AZ26" s="798" t="s">
        <v>406</v>
      </c>
      <c r="BA26" s="799"/>
      <c r="BB26" s="799"/>
      <c r="BC26" s="799"/>
      <c r="BD26" s="800"/>
      <c r="BE26" s="798" t="s">
        <v>381</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407</v>
      </c>
      <c r="C28" s="815"/>
      <c r="D28" s="815"/>
      <c r="E28" s="815"/>
      <c r="F28" s="815"/>
      <c r="G28" s="815"/>
      <c r="H28" s="815"/>
      <c r="I28" s="815"/>
      <c r="J28" s="815"/>
      <c r="K28" s="815"/>
      <c r="L28" s="815"/>
      <c r="M28" s="815"/>
      <c r="N28" s="815"/>
      <c r="O28" s="815"/>
      <c r="P28" s="816"/>
      <c r="Q28" s="887">
        <v>1661</v>
      </c>
      <c r="R28" s="888"/>
      <c r="S28" s="888"/>
      <c r="T28" s="888"/>
      <c r="U28" s="888"/>
      <c r="V28" s="888">
        <v>1586</v>
      </c>
      <c r="W28" s="888"/>
      <c r="X28" s="888"/>
      <c r="Y28" s="888"/>
      <c r="Z28" s="888"/>
      <c r="AA28" s="888">
        <v>75</v>
      </c>
      <c r="AB28" s="888"/>
      <c r="AC28" s="888"/>
      <c r="AD28" s="888"/>
      <c r="AE28" s="889"/>
      <c r="AF28" s="890">
        <v>75</v>
      </c>
      <c r="AG28" s="888"/>
      <c r="AH28" s="888"/>
      <c r="AI28" s="888"/>
      <c r="AJ28" s="891"/>
      <c r="AK28" s="892">
        <v>100</v>
      </c>
      <c r="AL28" s="893"/>
      <c r="AM28" s="893"/>
      <c r="AN28" s="893"/>
      <c r="AO28" s="893"/>
      <c r="AP28" s="893" t="s">
        <v>590</v>
      </c>
      <c r="AQ28" s="893"/>
      <c r="AR28" s="893"/>
      <c r="AS28" s="893"/>
      <c r="AT28" s="893"/>
      <c r="AU28" s="893" t="s">
        <v>590</v>
      </c>
      <c r="AV28" s="893"/>
      <c r="AW28" s="893"/>
      <c r="AX28" s="893"/>
      <c r="AY28" s="893"/>
      <c r="AZ28" s="894" t="s">
        <v>590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408</v>
      </c>
      <c r="C29" s="846"/>
      <c r="D29" s="846"/>
      <c r="E29" s="846"/>
      <c r="F29" s="846"/>
      <c r="G29" s="846"/>
      <c r="H29" s="846"/>
      <c r="I29" s="846"/>
      <c r="J29" s="846"/>
      <c r="K29" s="846"/>
      <c r="L29" s="846"/>
      <c r="M29" s="846"/>
      <c r="N29" s="846"/>
      <c r="O29" s="846"/>
      <c r="P29" s="847"/>
      <c r="Q29" s="848">
        <v>1301</v>
      </c>
      <c r="R29" s="849"/>
      <c r="S29" s="849"/>
      <c r="T29" s="849"/>
      <c r="U29" s="849"/>
      <c r="V29" s="849">
        <v>1239</v>
      </c>
      <c r="W29" s="849"/>
      <c r="X29" s="849"/>
      <c r="Y29" s="849"/>
      <c r="Z29" s="849"/>
      <c r="AA29" s="850">
        <v>61</v>
      </c>
      <c r="AB29" s="852"/>
      <c r="AC29" s="852"/>
      <c r="AD29" s="852"/>
      <c r="AE29" s="853"/>
      <c r="AF29" s="851">
        <v>61</v>
      </c>
      <c r="AG29" s="852"/>
      <c r="AH29" s="852"/>
      <c r="AI29" s="852"/>
      <c r="AJ29" s="853"/>
      <c r="AK29" s="899">
        <v>187</v>
      </c>
      <c r="AL29" s="895"/>
      <c r="AM29" s="895"/>
      <c r="AN29" s="895"/>
      <c r="AO29" s="895"/>
      <c r="AP29" s="895" t="s">
        <v>590</v>
      </c>
      <c r="AQ29" s="895"/>
      <c r="AR29" s="895"/>
      <c r="AS29" s="895"/>
      <c r="AT29" s="895"/>
      <c r="AU29" s="895" t="s">
        <v>590</v>
      </c>
      <c r="AV29" s="895"/>
      <c r="AW29" s="895"/>
      <c r="AX29" s="895"/>
      <c r="AY29" s="895"/>
      <c r="AZ29" s="896" t="s">
        <v>590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409</v>
      </c>
      <c r="C30" s="846"/>
      <c r="D30" s="846"/>
      <c r="E30" s="846"/>
      <c r="F30" s="846"/>
      <c r="G30" s="846"/>
      <c r="H30" s="846"/>
      <c r="I30" s="846"/>
      <c r="J30" s="846"/>
      <c r="K30" s="846"/>
      <c r="L30" s="846"/>
      <c r="M30" s="846"/>
      <c r="N30" s="846"/>
      <c r="O30" s="846"/>
      <c r="P30" s="847"/>
      <c r="Q30" s="848">
        <v>248</v>
      </c>
      <c r="R30" s="849"/>
      <c r="S30" s="849"/>
      <c r="T30" s="849"/>
      <c r="U30" s="849"/>
      <c r="V30" s="849">
        <v>248</v>
      </c>
      <c r="W30" s="849"/>
      <c r="X30" s="849"/>
      <c r="Y30" s="849"/>
      <c r="Z30" s="849"/>
      <c r="AA30" s="850">
        <v>1</v>
      </c>
      <c r="AB30" s="852"/>
      <c r="AC30" s="852"/>
      <c r="AD30" s="852"/>
      <c r="AE30" s="853"/>
      <c r="AF30" s="851">
        <v>1</v>
      </c>
      <c r="AG30" s="852"/>
      <c r="AH30" s="852"/>
      <c r="AI30" s="852"/>
      <c r="AJ30" s="853"/>
      <c r="AK30" s="899">
        <v>30</v>
      </c>
      <c r="AL30" s="895"/>
      <c r="AM30" s="895"/>
      <c r="AN30" s="895"/>
      <c r="AO30" s="895"/>
      <c r="AP30" s="895" t="s">
        <v>590</v>
      </c>
      <c r="AQ30" s="895"/>
      <c r="AR30" s="895"/>
      <c r="AS30" s="895"/>
      <c r="AT30" s="895"/>
      <c r="AU30" s="895" t="s">
        <v>590</v>
      </c>
      <c r="AV30" s="895"/>
      <c r="AW30" s="895"/>
      <c r="AX30" s="895"/>
      <c r="AY30" s="895"/>
      <c r="AZ30" s="896" t="s">
        <v>590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410</v>
      </c>
      <c r="C31" s="846"/>
      <c r="D31" s="846"/>
      <c r="E31" s="846"/>
      <c r="F31" s="846"/>
      <c r="G31" s="846"/>
      <c r="H31" s="846"/>
      <c r="I31" s="846"/>
      <c r="J31" s="846"/>
      <c r="K31" s="846"/>
      <c r="L31" s="846"/>
      <c r="M31" s="846"/>
      <c r="N31" s="846"/>
      <c r="O31" s="846"/>
      <c r="P31" s="847"/>
      <c r="Q31" s="848">
        <v>244</v>
      </c>
      <c r="R31" s="849"/>
      <c r="S31" s="849"/>
      <c r="T31" s="849"/>
      <c r="U31" s="849"/>
      <c r="V31" s="849">
        <v>221</v>
      </c>
      <c r="W31" s="849"/>
      <c r="X31" s="849"/>
      <c r="Y31" s="849"/>
      <c r="Z31" s="849"/>
      <c r="AA31" s="850">
        <v>24</v>
      </c>
      <c r="AB31" s="852"/>
      <c r="AC31" s="852"/>
      <c r="AD31" s="852"/>
      <c r="AE31" s="853"/>
      <c r="AF31" s="851">
        <v>489</v>
      </c>
      <c r="AG31" s="852"/>
      <c r="AH31" s="852"/>
      <c r="AI31" s="852"/>
      <c r="AJ31" s="853"/>
      <c r="AK31" s="899">
        <v>4</v>
      </c>
      <c r="AL31" s="895"/>
      <c r="AM31" s="895"/>
      <c r="AN31" s="895"/>
      <c r="AO31" s="895"/>
      <c r="AP31" s="895">
        <v>1008</v>
      </c>
      <c r="AQ31" s="895"/>
      <c r="AR31" s="895"/>
      <c r="AS31" s="895"/>
      <c r="AT31" s="895"/>
      <c r="AU31" s="895">
        <v>128</v>
      </c>
      <c r="AV31" s="895"/>
      <c r="AW31" s="895"/>
      <c r="AX31" s="895"/>
      <c r="AY31" s="895"/>
      <c r="AZ31" s="896" t="s">
        <v>590</v>
      </c>
      <c r="BA31" s="896"/>
      <c r="BB31" s="896"/>
      <c r="BC31" s="896"/>
      <c r="BD31" s="896"/>
      <c r="BE31" s="897" t="s">
        <v>411</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412</v>
      </c>
      <c r="C32" s="846"/>
      <c r="D32" s="846"/>
      <c r="E32" s="846"/>
      <c r="F32" s="846"/>
      <c r="G32" s="846"/>
      <c r="H32" s="846"/>
      <c r="I32" s="846"/>
      <c r="J32" s="846"/>
      <c r="K32" s="846"/>
      <c r="L32" s="846"/>
      <c r="M32" s="846"/>
      <c r="N32" s="846"/>
      <c r="O32" s="846"/>
      <c r="P32" s="847"/>
      <c r="Q32" s="848">
        <v>425</v>
      </c>
      <c r="R32" s="849"/>
      <c r="S32" s="849"/>
      <c r="T32" s="849"/>
      <c r="U32" s="849"/>
      <c r="V32" s="849">
        <v>404</v>
      </c>
      <c r="W32" s="849"/>
      <c r="X32" s="849"/>
      <c r="Y32" s="849"/>
      <c r="Z32" s="849"/>
      <c r="AA32" s="850">
        <v>21</v>
      </c>
      <c r="AB32" s="852"/>
      <c r="AC32" s="852"/>
      <c r="AD32" s="852"/>
      <c r="AE32" s="853"/>
      <c r="AF32" s="851">
        <v>127</v>
      </c>
      <c r="AG32" s="852"/>
      <c r="AH32" s="852"/>
      <c r="AI32" s="852"/>
      <c r="AJ32" s="853"/>
      <c r="AK32" s="899">
        <v>205</v>
      </c>
      <c r="AL32" s="895"/>
      <c r="AM32" s="895"/>
      <c r="AN32" s="895"/>
      <c r="AO32" s="895"/>
      <c r="AP32" s="895">
        <v>1901</v>
      </c>
      <c r="AQ32" s="895"/>
      <c r="AR32" s="895"/>
      <c r="AS32" s="895"/>
      <c r="AT32" s="895"/>
      <c r="AU32" s="895">
        <v>698</v>
      </c>
      <c r="AV32" s="895"/>
      <c r="AW32" s="895"/>
      <c r="AX32" s="895"/>
      <c r="AY32" s="895"/>
      <c r="AZ32" s="896" t="s">
        <v>590</v>
      </c>
      <c r="BA32" s="896"/>
      <c r="BB32" s="896"/>
      <c r="BC32" s="896"/>
      <c r="BD32" s="896"/>
      <c r="BE32" s="897" t="s">
        <v>411</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395</v>
      </c>
      <c r="B63" s="854" t="s">
        <v>414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754</v>
      </c>
      <c r="AG63" s="909"/>
      <c r="AH63" s="909"/>
      <c r="AI63" s="909"/>
      <c r="AJ63" s="910"/>
      <c r="AK63" s="911"/>
      <c r="AL63" s="906"/>
      <c r="AM63" s="906"/>
      <c r="AN63" s="906"/>
      <c r="AO63" s="906"/>
      <c r="AP63" s="909">
        <v>2909</v>
      </c>
      <c r="AQ63" s="909"/>
      <c r="AR63" s="909"/>
      <c r="AS63" s="909"/>
      <c r="AT63" s="909"/>
      <c r="AU63" s="909">
        <v>826</v>
      </c>
      <c r="AV63" s="909"/>
      <c r="AW63" s="909"/>
      <c r="AX63" s="909"/>
      <c r="AY63" s="909"/>
      <c r="AZ63" s="913"/>
      <c r="BA63" s="913"/>
      <c r="BB63" s="913"/>
      <c r="BC63" s="913"/>
      <c r="BD63" s="913"/>
      <c r="BE63" s="914"/>
      <c r="BF63" s="914"/>
      <c r="BG63" s="914"/>
      <c r="BH63" s="914"/>
      <c r="BI63" s="915"/>
      <c r="BJ63" s="916" t="s">
        <v>415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417</v>
      </c>
      <c r="B66" s="793"/>
      <c r="C66" s="793"/>
      <c r="D66" s="793"/>
      <c r="E66" s="793"/>
      <c r="F66" s="793"/>
      <c r="G66" s="793"/>
      <c r="H66" s="793"/>
      <c r="I66" s="793"/>
      <c r="J66" s="793"/>
      <c r="K66" s="793"/>
      <c r="L66" s="793"/>
      <c r="M66" s="793"/>
      <c r="N66" s="793"/>
      <c r="O66" s="793"/>
      <c r="P66" s="794"/>
      <c r="Q66" s="798" t="s">
        <v>399</v>
      </c>
      <c r="R66" s="799"/>
      <c r="S66" s="799"/>
      <c r="T66" s="799"/>
      <c r="U66" s="800"/>
      <c r="V66" s="798" t="s">
        <v>400</v>
      </c>
      <c r="W66" s="799"/>
      <c r="X66" s="799"/>
      <c r="Y66" s="799"/>
      <c r="Z66" s="800"/>
      <c r="AA66" s="798" t="s">
        <v>401</v>
      </c>
      <c r="AB66" s="799"/>
      <c r="AC66" s="799"/>
      <c r="AD66" s="799"/>
      <c r="AE66" s="800"/>
      <c r="AF66" s="919" t="s">
        <v>418</v>
      </c>
      <c r="AG66" s="880"/>
      <c r="AH66" s="880"/>
      <c r="AI66" s="880"/>
      <c r="AJ66" s="920"/>
      <c r="AK66" s="798" t="s">
        <v>403</v>
      </c>
      <c r="AL66" s="793"/>
      <c r="AM66" s="793"/>
      <c r="AN66" s="793"/>
      <c r="AO66" s="794"/>
      <c r="AP66" s="798" t="s">
        <v>404</v>
      </c>
      <c r="AQ66" s="799"/>
      <c r="AR66" s="799"/>
      <c r="AS66" s="799"/>
      <c r="AT66" s="800"/>
      <c r="AU66" s="798" t="s">
        <v>419</v>
      </c>
      <c r="AV66" s="799"/>
      <c r="AW66" s="799"/>
      <c r="AX66" s="799"/>
      <c r="AY66" s="800"/>
      <c r="AZ66" s="798" t="s">
        <v>381</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571</v>
      </c>
      <c r="C68" s="935"/>
      <c r="D68" s="935"/>
      <c r="E68" s="935"/>
      <c r="F68" s="935"/>
      <c r="G68" s="935"/>
      <c r="H68" s="935"/>
      <c r="I68" s="935"/>
      <c r="J68" s="935"/>
      <c r="K68" s="935"/>
      <c r="L68" s="935"/>
      <c r="M68" s="935"/>
      <c r="N68" s="935"/>
      <c r="O68" s="935"/>
      <c r="P68" s="936"/>
      <c r="Q68" s="937">
        <v>169</v>
      </c>
      <c r="R68" s="931"/>
      <c r="S68" s="931"/>
      <c r="T68" s="931"/>
      <c r="U68" s="931"/>
      <c r="V68" s="931">
        <v>150</v>
      </c>
      <c r="W68" s="931"/>
      <c r="X68" s="931"/>
      <c r="Y68" s="931"/>
      <c r="Z68" s="931"/>
      <c r="AA68" s="931">
        <v>19</v>
      </c>
      <c r="AB68" s="931"/>
      <c r="AC68" s="931"/>
      <c r="AD68" s="931"/>
      <c r="AE68" s="931"/>
      <c r="AF68" s="931">
        <v>19</v>
      </c>
      <c r="AG68" s="931"/>
      <c r="AH68" s="931"/>
      <c r="AI68" s="931"/>
      <c r="AJ68" s="931"/>
      <c r="AK68" s="931">
        <v>11</v>
      </c>
      <c r="AL68" s="931"/>
      <c r="AM68" s="931"/>
      <c r="AN68" s="931"/>
      <c r="AO68" s="931"/>
      <c r="AP68" s="931" t="s">
        <v>590</v>
      </c>
      <c r="AQ68" s="931"/>
      <c r="AR68" s="931"/>
      <c r="AS68" s="931"/>
      <c r="AT68" s="931"/>
      <c r="AU68" s="931" t="s">
        <v>590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572</v>
      </c>
      <c r="C69" s="939"/>
      <c r="D69" s="939"/>
      <c r="E69" s="939"/>
      <c r="F69" s="939"/>
      <c r="G69" s="939"/>
      <c r="H69" s="939"/>
      <c r="I69" s="939"/>
      <c r="J69" s="939"/>
      <c r="K69" s="939"/>
      <c r="L69" s="939"/>
      <c r="M69" s="939"/>
      <c r="N69" s="939"/>
      <c r="O69" s="939"/>
      <c r="P69" s="940"/>
      <c r="Q69" s="941">
        <v>323</v>
      </c>
      <c r="R69" s="895"/>
      <c r="S69" s="895"/>
      <c r="T69" s="895"/>
      <c r="U69" s="895"/>
      <c r="V69" s="895">
        <v>305</v>
      </c>
      <c r="W69" s="895"/>
      <c r="X69" s="895"/>
      <c r="Y69" s="895"/>
      <c r="Z69" s="895"/>
      <c r="AA69" s="895">
        <v>19</v>
      </c>
      <c r="AB69" s="895"/>
      <c r="AC69" s="895"/>
      <c r="AD69" s="895"/>
      <c r="AE69" s="895"/>
      <c r="AF69" s="895">
        <v>19</v>
      </c>
      <c r="AG69" s="895"/>
      <c r="AH69" s="895"/>
      <c r="AI69" s="895"/>
      <c r="AJ69" s="895"/>
      <c r="AK69" s="895" t="s">
        <v>590</v>
      </c>
      <c r="AL69" s="895"/>
      <c r="AM69" s="895"/>
      <c r="AN69" s="895"/>
      <c r="AO69" s="895"/>
      <c r="AP69" s="895">
        <v>38</v>
      </c>
      <c r="AQ69" s="895"/>
      <c r="AR69" s="895"/>
      <c r="AS69" s="895"/>
      <c r="AT69" s="895"/>
      <c r="AU69" s="895">
        <v>19</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573</v>
      </c>
      <c r="C70" s="939"/>
      <c r="D70" s="939"/>
      <c r="E70" s="939"/>
      <c r="F70" s="939"/>
      <c r="G70" s="939"/>
      <c r="H70" s="939"/>
      <c r="I70" s="939"/>
      <c r="J70" s="939"/>
      <c r="K70" s="939"/>
      <c r="L70" s="939"/>
      <c r="M70" s="939"/>
      <c r="N70" s="939"/>
      <c r="O70" s="939"/>
      <c r="P70" s="940"/>
      <c r="Q70" s="941">
        <v>33</v>
      </c>
      <c r="R70" s="895"/>
      <c r="S70" s="895"/>
      <c r="T70" s="895"/>
      <c r="U70" s="895"/>
      <c r="V70" s="895">
        <v>8</v>
      </c>
      <c r="W70" s="895"/>
      <c r="X70" s="895"/>
      <c r="Y70" s="895"/>
      <c r="Z70" s="895"/>
      <c r="AA70" s="895">
        <v>26</v>
      </c>
      <c r="AB70" s="895"/>
      <c r="AC70" s="895"/>
      <c r="AD70" s="895"/>
      <c r="AE70" s="895"/>
      <c r="AF70" s="895">
        <v>26</v>
      </c>
      <c r="AG70" s="895"/>
      <c r="AH70" s="895"/>
      <c r="AI70" s="895"/>
      <c r="AJ70" s="895"/>
      <c r="AK70" s="895" t="s">
        <v>508</v>
      </c>
      <c r="AL70" s="895"/>
      <c r="AM70" s="895"/>
      <c r="AN70" s="895"/>
      <c r="AO70" s="895"/>
      <c r="AP70" s="895" t="s">
        <v>590</v>
      </c>
      <c r="AQ70" s="895"/>
      <c r="AR70" s="895"/>
      <c r="AS70" s="895"/>
      <c r="AT70" s="895"/>
      <c r="AU70" s="895" t="s">
        <v>590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574</v>
      </c>
      <c r="C71" s="939"/>
      <c r="D71" s="939"/>
      <c r="E71" s="939"/>
      <c r="F71" s="939"/>
      <c r="G71" s="939"/>
      <c r="H71" s="939"/>
      <c r="I71" s="939"/>
      <c r="J71" s="939"/>
      <c r="K71" s="939"/>
      <c r="L71" s="939"/>
      <c r="M71" s="939"/>
      <c r="N71" s="939"/>
      <c r="O71" s="939"/>
      <c r="P71" s="940"/>
      <c r="Q71" s="941">
        <v>54</v>
      </c>
      <c r="R71" s="895"/>
      <c r="S71" s="895"/>
      <c r="T71" s="895"/>
      <c r="U71" s="895"/>
      <c r="V71" s="895">
        <v>6</v>
      </c>
      <c r="W71" s="895"/>
      <c r="X71" s="895"/>
      <c r="Y71" s="895"/>
      <c r="Z71" s="895"/>
      <c r="AA71" s="895">
        <v>47</v>
      </c>
      <c r="AB71" s="895"/>
      <c r="AC71" s="895"/>
      <c r="AD71" s="895"/>
      <c r="AE71" s="895"/>
      <c r="AF71" s="895">
        <v>47</v>
      </c>
      <c r="AG71" s="895"/>
      <c r="AH71" s="895"/>
      <c r="AI71" s="895"/>
      <c r="AJ71" s="895"/>
      <c r="AK71" s="895" t="s">
        <v>590</v>
      </c>
      <c r="AL71" s="895"/>
      <c r="AM71" s="895"/>
      <c r="AN71" s="895"/>
      <c r="AO71" s="895"/>
      <c r="AP71" s="895" t="s">
        <v>590</v>
      </c>
      <c r="AQ71" s="895"/>
      <c r="AR71" s="895"/>
      <c r="AS71" s="895"/>
      <c r="AT71" s="895"/>
      <c r="AU71" s="895" t="s">
        <v>590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575</v>
      </c>
      <c r="C72" s="939"/>
      <c r="D72" s="939"/>
      <c r="E72" s="939"/>
      <c r="F72" s="939"/>
      <c r="G72" s="939"/>
      <c r="H72" s="939"/>
      <c r="I72" s="939"/>
      <c r="J72" s="939"/>
      <c r="K72" s="939"/>
      <c r="L72" s="939"/>
      <c r="M72" s="939"/>
      <c r="N72" s="939"/>
      <c r="O72" s="939"/>
      <c r="P72" s="940"/>
      <c r="Q72" s="941">
        <v>6</v>
      </c>
      <c r="R72" s="895"/>
      <c r="S72" s="895"/>
      <c r="T72" s="895"/>
      <c r="U72" s="895"/>
      <c r="V72" s="895">
        <v>1</v>
      </c>
      <c r="W72" s="895"/>
      <c r="X72" s="895"/>
      <c r="Y72" s="895"/>
      <c r="Z72" s="895"/>
      <c r="AA72" s="895">
        <v>5</v>
      </c>
      <c r="AB72" s="895"/>
      <c r="AC72" s="895"/>
      <c r="AD72" s="895"/>
      <c r="AE72" s="895"/>
      <c r="AF72" s="895">
        <v>5</v>
      </c>
      <c r="AG72" s="895"/>
      <c r="AH72" s="895"/>
      <c r="AI72" s="895"/>
      <c r="AJ72" s="895"/>
      <c r="AK72" s="895" t="s">
        <v>590</v>
      </c>
      <c r="AL72" s="895"/>
      <c r="AM72" s="895"/>
      <c r="AN72" s="895"/>
      <c r="AO72" s="895"/>
      <c r="AP72" s="895" t="s">
        <v>590</v>
      </c>
      <c r="AQ72" s="895"/>
      <c r="AR72" s="895"/>
      <c r="AS72" s="895"/>
      <c r="AT72" s="895"/>
      <c r="AU72" s="895" t="s">
        <v>590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576</v>
      </c>
      <c r="C73" s="939"/>
      <c r="D73" s="939"/>
      <c r="E73" s="939"/>
      <c r="F73" s="939"/>
      <c r="G73" s="939"/>
      <c r="H73" s="939"/>
      <c r="I73" s="939"/>
      <c r="J73" s="939"/>
      <c r="K73" s="939"/>
      <c r="L73" s="939"/>
      <c r="M73" s="939"/>
      <c r="N73" s="939"/>
      <c r="O73" s="939"/>
      <c r="P73" s="940"/>
      <c r="Q73" s="941">
        <v>13</v>
      </c>
      <c r="R73" s="895"/>
      <c r="S73" s="895"/>
      <c r="T73" s="895"/>
      <c r="U73" s="895"/>
      <c r="V73" s="895">
        <v>1</v>
      </c>
      <c r="W73" s="895"/>
      <c r="X73" s="895"/>
      <c r="Y73" s="895"/>
      <c r="Z73" s="895"/>
      <c r="AA73" s="895">
        <v>12</v>
      </c>
      <c r="AB73" s="895"/>
      <c r="AC73" s="895"/>
      <c r="AD73" s="895"/>
      <c r="AE73" s="895"/>
      <c r="AF73" s="895">
        <v>12</v>
      </c>
      <c r="AG73" s="895"/>
      <c r="AH73" s="895"/>
      <c r="AI73" s="895"/>
      <c r="AJ73" s="895"/>
      <c r="AK73" s="895" t="s">
        <v>590</v>
      </c>
      <c r="AL73" s="895"/>
      <c r="AM73" s="895"/>
      <c r="AN73" s="895"/>
      <c r="AO73" s="895"/>
      <c r="AP73" s="895" t="s">
        <v>590</v>
      </c>
      <c r="AQ73" s="895"/>
      <c r="AR73" s="895"/>
      <c r="AS73" s="895"/>
      <c r="AT73" s="895"/>
      <c r="AU73" s="895" t="s">
        <v>590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577</v>
      </c>
      <c r="C74" s="939"/>
      <c r="D74" s="939"/>
      <c r="E74" s="939"/>
      <c r="F74" s="939"/>
      <c r="G74" s="939"/>
      <c r="H74" s="939"/>
      <c r="I74" s="939"/>
      <c r="J74" s="939"/>
      <c r="K74" s="939"/>
      <c r="L74" s="939"/>
      <c r="M74" s="939"/>
      <c r="N74" s="939"/>
      <c r="O74" s="939"/>
      <c r="P74" s="940"/>
      <c r="Q74" s="941">
        <v>14</v>
      </c>
      <c r="R74" s="895"/>
      <c r="S74" s="895"/>
      <c r="T74" s="895"/>
      <c r="U74" s="895"/>
      <c r="V74" s="895">
        <v>11</v>
      </c>
      <c r="W74" s="895"/>
      <c r="X74" s="895"/>
      <c r="Y74" s="895"/>
      <c r="Z74" s="895"/>
      <c r="AA74" s="895">
        <v>4</v>
      </c>
      <c r="AB74" s="895"/>
      <c r="AC74" s="895"/>
      <c r="AD74" s="895"/>
      <c r="AE74" s="895"/>
      <c r="AF74" s="895">
        <v>4</v>
      </c>
      <c r="AG74" s="895"/>
      <c r="AH74" s="895"/>
      <c r="AI74" s="895"/>
      <c r="AJ74" s="895"/>
      <c r="AK74" s="895" t="s">
        <v>590</v>
      </c>
      <c r="AL74" s="895"/>
      <c r="AM74" s="895"/>
      <c r="AN74" s="895"/>
      <c r="AO74" s="895"/>
      <c r="AP74" s="895" t="s">
        <v>590</v>
      </c>
      <c r="AQ74" s="895"/>
      <c r="AR74" s="895"/>
      <c r="AS74" s="895"/>
      <c r="AT74" s="895"/>
      <c r="AU74" s="895" t="s">
        <v>590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578</v>
      </c>
      <c r="C75" s="939"/>
      <c r="D75" s="939"/>
      <c r="E75" s="939"/>
      <c r="F75" s="939"/>
      <c r="G75" s="939"/>
      <c r="H75" s="939"/>
      <c r="I75" s="939"/>
      <c r="J75" s="939"/>
      <c r="K75" s="939"/>
      <c r="L75" s="939"/>
      <c r="M75" s="939"/>
      <c r="N75" s="939"/>
      <c r="O75" s="939"/>
      <c r="P75" s="940"/>
      <c r="Q75" s="942">
        <v>29</v>
      </c>
      <c r="R75" s="943"/>
      <c r="S75" s="943"/>
      <c r="T75" s="943"/>
      <c r="U75" s="899"/>
      <c r="V75" s="944">
        <v>2</v>
      </c>
      <c r="W75" s="943"/>
      <c r="X75" s="943"/>
      <c r="Y75" s="943"/>
      <c r="Z75" s="899"/>
      <c r="AA75" s="944">
        <v>28</v>
      </c>
      <c r="AB75" s="943"/>
      <c r="AC75" s="943"/>
      <c r="AD75" s="943"/>
      <c r="AE75" s="899"/>
      <c r="AF75" s="944">
        <v>28</v>
      </c>
      <c r="AG75" s="943"/>
      <c r="AH75" s="943"/>
      <c r="AI75" s="943"/>
      <c r="AJ75" s="899"/>
      <c r="AK75" s="944" t="s">
        <v>590</v>
      </c>
      <c r="AL75" s="943"/>
      <c r="AM75" s="943"/>
      <c r="AN75" s="943"/>
      <c r="AO75" s="899"/>
      <c r="AP75" s="944" t="s">
        <v>590</v>
      </c>
      <c r="AQ75" s="943"/>
      <c r="AR75" s="943"/>
      <c r="AS75" s="943"/>
      <c r="AT75" s="899"/>
      <c r="AU75" s="944" t="s">
        <v>590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579</v>
      </c>
      <c r="C76" s="939"/>
      <c r="D76" s="939"/>
      <c r="E76" s="939"/>
      <c r="F76" s="939"/>
      <c r="G76" s="939"/>
      <c r="H76" s="939"/>
      <c r="I76" s="939"/>
      <c r="J76" s="939"/>
      <c r="K76" s="939"/>
      <c r="L76" s="939"/>
      <c r="M76" s="939"/>
      <c r="N76" s="939"/>
      <c r="O76" s="939"/>
      <c r="P76" s="940"/>
      <c r="Q76" s="942">
        <v>3318</v>
      </c>
      <c r="R76" s="943"/>
      <c r="S76" s="943"/>
      <c r="T76" s="943"/>
      <c r="U76" s="899"/>
      <c r="V76" s="944">
        <v>3213</v>
      </c>
      <c r="W76" s="943"/>
      <c r="X76" s="943"/>
      <c r="Y76" s="943"/>
      <c r="Z76" s="899"/>
      <c r="AA76" s="944">
        <v>106</v>
      </c>
      <c r="AB76" s="943"/>
      <c r="AC76" s="943"/>
      <c r="AD76" s="943"/>
      <c r="AE76" s="899"/>
      <c r="AF76" s="944">
        <v>106</v>
      </c>
      <c r="AG76" s="943"/>
      <c r="AH76" s="943"/>
      <c r="AI76" s="943"/>
      <c r="AJ76" s="899"/>
      <c r="AK76" s="944" t="s">
        <v>590</v>
      </c>
      <c r="AL76" s="943"/>
      <c r="AM76" s="943"/>
      <c r="AN76" s="943"/>
      <c r="AO76" s="899"/>
      <c r="AP76" s="944" t="s">
        <v>590</v>
      </c>
      <c r="AQ76" s="943"/>
      <c r="AR76" s="943"/>
      <c r="AS76" s="943"/>
      <c r="AT76" s="899"/>
      <c r="AU76" s="944" t="s">
        <v>590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580</v>
      </c>
      <c r="C77" s="939"/>
      <c r="D77" s="939"/>
      <c r="E77" s="939"/>
      <c r="F77" s="939"/>
      <c r="G77" s="939"/>
      <c r="H77" s="939"/>
      <c r="I77" s="939"/>
      <c r="J77" s="939"/>
      <c r="K77" s="939"/>
      <c r="L77" s="939"/>
      <c r="M77" s="939"/>
      <c r="N77" s="939"/>
      <c r="O77" s="939"/>
      <c r="P77" s="940"/>
      <c r="Q77" s="942">
        <v>4336</v>
      </c>
      <c r="R77" s="943"/>
      <c r="S77" s="943"/>
      <c r="T77" s="943"/>
      <c r="U77" s="899"/>
      <c r="V77" s="944">
        <v>3735</v>
      </c>
      <c r="W77" s="943"/>
      <c r="X77" s="943"/>
      <c r="Y77" s="943"/>
      <c r="Z77" s="899"/>
      <c r="AA77" s="944">
        <v>602</v>
      </c>
      <c r="AB77" s="943"/>
      <c r="AC77" s="943"/>
      <c r="AD77" s="943"/>
      <c r="AE77" s="899"/>
      <c r="AF77" s="944">
        <v>602</v>
      </c>
      <c r="AG77" s="943"/>
      <c r="AH77" s="943"/>
      <c r="AI77" s="943"/>
      <c r="AJ77" s="899"/>
      <c r="AK77" s="944" t="s">
        <v>590</v>
      </c>
      <c r="AL77" s="943"/>
      <c r="AM77" s="943"/>
      <c r="AN77" s="943"/>
      <c r="AO77" s="899"/>
      <c r="AP77" s="944" t="s">
        <v>590</v>
      </c>
      <c r="AQ77" s="943"/>
      <c r="AR77" s="943"/>
      <c r="AS77" s="943"/>
      <c r="AT77" s="899"/>
      <c r="AU77" s="944" t="s">
        <v>590</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581</v>
      </c>
      <c r="C78" s="939"/>
      <c r="D78" s="939"/>
      <c r="E78" s="939"/>
      <c r="F78" s="939"/>
      <c r="G78" s="939"/>
      <c r="H78" s="939"/>
      <c r="I78" s="939"/>
      <c r="J78" s="939"/>
      <c r="K78" s="939"/>
      <c r="L78" s="939"/>
      <c r="M78" s="939"/>
      <c r="N78" s="939"/>
      <c r="O78" s="939"/>
      <c r="P78" s="940"/>
      <c r="Q78" s="941">
        <v>1008372</v>
      </c>
      <c r="R78" s="895"/>
      <c r="S78" s="895"/>
      <c r="T78" s="895"/>
      <c r="U78" s="895"/>
      <c r="V78" s="895">
        <v>987256</v>
      </c>
      <c r="W78" s="895"/>
      <c r="X78" s="895"/>
      <c r="Y78" s="895"/>
      <c r="Z78" s="895"/>
      <c r="AA78" s="895">
        <v>21116</v>
      </c>
      <c r="AB78" s="895"/>
      <c r="AC78" s="895"/>
      <c r="AD78" s="895"/>
      <c r="AE78" s="895"/>
      <c r="AF78" s="895">
        <v>21116</v>
      </c>
      <c r="AG78" s="895"/>
      <c r="AH78" s="895"/>
      <c r="AI78" s="895"/>
      <c r="AJ78" s="895"/>
      <c r="AK78" s="895">
        <v>4210</v>
      </c>
      <c r="AL78" s="895"/>
      <c r="AM78" s="895"/>
      <c r="AN78" s="895"/>
      <c r="AO78" s="895"/>
      <c r="AP78" s="895" t="s">
        <v>508</v>
      </c>
      <c r="AQ78" s="895"/>
      <c r="AR78" s="895"/>
      <c r="AS78" s="895"/>
      <c r="AT78" s="895"/>
      <c r="AU78" s="895" t="s">
        <v>508</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t="s">
        <v>582</v>
      </c>
      <c r="C79" s="939"/>
      <c r="D79" s="939"/>
      <c r="E79" s="939"/>
      <c r="F79" s="939"/>
      <c r="G79" s="939"/>
      <c r="H79" s="939"/>
      <c r="I79" s="939"/>
      <c r="J79" s="939"/>
      <c r="K79" s="939"/>
      <c r="L79" s="939"/>
      <c r="M79" s="939"/>
      <c r="N79" s="939"/>
      <c r="O79" s="939"/>
      <c r="P79" s="940"/>
      <c r="Q79" s="941">
        <v>1125</v>
      </c>
      <c r="R79" s="895"/>
      <c r="S79" s="895"/>
      <c r="T79" s="895"/>
      <c r="U79" s="895"/>
      <c r="V79" s="895">
        <v>1093</v>
      </c>
      <c r="W79" s="895"/>
      <c r="X79" s="895"/>
      <c r="Y79" s="895"/>
      <c r="Z79" s="895"/>
      <c r="AA79" s="895">
        <v>32</v>
      </c>
      <c r="AB79" s="895"/>
      <c r="AC79" s="895"/>
      <c r="AD79" s="895"/>
      <c r="AE79" s="895"/>
      <c r="AF79" s="895">
        <v>32</v>
      </c>
      <c r="AG79" s="895"/>
      <c r="AH79" s="895"/>
      <c r="AI79" s="895"/>
      <c r="AJ79" s="895"/>
      <c r="AK79" s="895" t="s">
        <v>508</v>
      </c>
      <c r="AL79" s="895"/>
      <c r="AM79" s="895"/>
      <c r="AN79" s="895"/>
      <c r="AO79" s="895"/>
      <c r="AP79" s="895" t="s">
        <v>508</v>
      </c>
      <c r="AQ79" s="895"/>
      <c r="AR79" s="895"/>
      <c r="AS79" s="895"/>
      <c r="AT79" s="895"/>
      <c r="AU79" s="895" t="s">
        <v>508</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395</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22015</v>
      </c>
      <c r="AG88" s="909"/>
      <c r="AH88" s="909"/>
      <c r="AI88" s="909"/>
      <c r="AJ88" s="909"/>
      <c r="AK88" s="906"/>
      <c r="AL88" s="906"/>
      <c r="AM88" s="906"/>
      <c r="AN88" s="906"/>
      <c r="AO88" s="906"/>
      <c r="AP88" s="909">
        <v>38</v>
      </c>
      <c r="AQ88" s="909"/>
      <c r="AR88" s="909"/>
      <c r="AS88" s="909"/>
      <c r="AT88" s="909"/>
      <c r="AU88" s="909">
        <v>19</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v>
      </c>
      <c r="CS102" s="917"/>
      <c r="CT102" s="917"/>
      <c r="CU102" s="917"/>
      <c r="CV102" s="956"/>
      <c r="CW102" s="955" t="s">
        <v>592</v>
      </c>
      <c r="CX102" s="917"/>
      <c r="CY102" s="917"/>
      <c r="CZ102" s="917"/>
      <c r="DA102" s="956"/>
      <c r="DB102" s="955" t="s">
        <v>592</v>
      </c>
      <c r="DC102" s="917"/>
      <c r="DD102" s="917"/>
      <c r="DE102" s="917"/>
      <c r="DF102" s="956"/>
      <c r="DG102" s="955">
        <v>195</v>
      </c>
      <c r="DH102" s="917"/>
      <c r="DI102" s="917"/>
      <c r="DJ102" s="917"/>
      <c r="DK102" s="956"/>
      <c r="DL102" s="955" t="s">
        <v>592</v>
      </c>
      <c r="DM102" s="917"/>
      <c r="DN102" s="917"/>
      <c r="DO102" s="917"/>
      <c r="DP102" s="956"/>
      <c r="DQ102" s="955" t="s">
        <v>592</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308</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308</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308</v>
      </c>
      <c r="DR109" s="958"/>
      <c r="DS109" s="958"/>
      <c r="DT109" s="958"/>
      <c r="DU109" s="959"/>
      <c r="DV109" s="957" t="s">
        <v>431</v>
      </c>
      <c r="DW109" s="958"/>
      <c r="DX109" s="958"/>
      <c r="DY109" s="958"/>
      <c r="DZ109" s="960"/>
    </row>
    <row r="110" spans="1:131" s="226" customFormat="1" ht="26.25" customHeight="1" x14ac:dyDescent="0.2">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450051</v>
      </c>
      <c r="AB110" s="965"/>
      <c r="AC110" s="965"/>
      <c r="AD110" s="965"/>
      <c r="AE110" s="966"/>
      <c r="AF110" s="967">
        <v>457332</v>
      </c>
      <c r="AG110" s="965"/>
      <c r="AH110" s="965"/>
      <c r="AI110" s="965"/>
      <c r="AJ110" s="966"/>
      <c r="AK110" s="967">
        <v>471258</v>
      </c>
      <c r="AL110" s="965"/>
      <c r="AM110" s="965"/>
      <c r="AN110" s="965"/>
      <c r="AO110" s="966"/>
      <c r="AP110" s="968">
        <v>11.9</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6706649</v>
      </c>
      <c r="BR110" s="996"/>
      <c r="BS110" s="996"/>
      <c r="BT110" s="996"/>
      <c r="BU110" s="996"/>
      <c r="BV110" s="996">
        <v>6869864</v>
      </c>
      <c r="BW110" s="996"/>
      <c r="BX110" s="996"/>
      <c r="BY110" s="996"/>
      <c r="BZ110" s="996"/>
      <c r="CA110" s="996">
        <v>7137254</v>
      </c>
      <c r="CB110" s="996"/>
      <c r="CC110" s="996"/>
      <c r="CD110" s="996"/>
      <c r="CE110" s="996"/>
      <c r="CF110" s="1009">
        <v>180.4</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415</v>
      </c>
      <c r="DH110" s="996"/>
      <c r="DI110" s="996"/>
      <c r="DJ110" s="996"/>
      <c r="DK110" s="996"/>
      <c r="DL110" s="996" t="s">
        <v>129</v>
      </c>
      <c r="DM110" s="996"/>
      <c r="DN110" s="996"/>
      <c r="DO110" s="996"/>
      <c r="DP110" s="996"/>
      <c r="DQ110" s="996" t="s">
        <v>437</v>
      </c>
      <c r="DR110" s="996"/>
      <c r="DS110" s="996"/>
      <c r="DT110" s="996"/>
      <c r="DU110" s="996"/>
      <c r="DV110" s="997" t="s">
        <v>129</v>
      </c>
      <c r="DW110" s="997"/>
      <c r="DX110" s="997"/>
      <c r="DY110" s="997"/>
      <c r="DZ110" s="998"/>
    </row>
    <row r="111" spans="1:131" s="226" customFormat="1" ht="26.25" customHeight="1" x14ac:dyDescent="0.2">
      <c r="A111" s="999" t="s">
        <v>438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129</v>
      </c>
      <c r="AB111" s="1003"/>
      <c r="AC111" s="1003"/>
      <c r="AD111" s="1003"/>
      <c r="AE111" s="1004"/>
      <c r="AF111" s="1005" t="s">
        <v>129</v>
      </c>
      <c r="AG111" s="1003"/>
      <c r="AH111" s="1003"/>
      <c r="AI111" s="1003"/>
      <c r="AJ111" s="1004"/>
      <c r="AK111" s="1005" t="s">
        <v>437</v>
      </c>
      <c r="AL111" s="1003"/>
      <c r="AM111" s="1003"/>
      <c r="AN111" s="1003"/>
      <c r="AO111" s="1004"/>
      <c r="AP111" s="1006" t="s">
        <v>129</v>
      </c>
      <c r="AQ111" s="1007"/>
      <c r="AR111" s="1007"/>
      <c r="AS111" s="1007"/>
      <c r="AT111" s="1008"/>
      <c r="AU111" s="973"/>
      <c r="AV111" s="974"/>
      <c r="AW111" s="974"/>
      <c r="AX111" s="974"/>
      <c r="AY111" s="974"/>
      <c r="AZ111" s="987" t="s">
        <v>439</v>
      </c>
      <c r="BA111" s="988"/>
      <c r="BB111" s="988"/>
      <c r="BC111" s="988"/>
      <c r="BD111" s="988"/>
      <c r="BE111" s="988"/>
      <c r="BF111" s="988"/>
      <c r="BG111" s="988"/>
      <c r="BH111" s="988"/>
      <c r="BI111" s="988"/>
      <c r="BJ111" s="988"/>
      <c r="BK111" s="988"/>
      <c r="BL111" s="988"/>
      <c r="BM111" s="988"/>
      <c r="BN111" s="988"/>
      <c r="BO111" s="988"/>
      <c r="BP111" s="989"/>
      <c r="BQ111" s="990">
        <v>241773</v>
      </c>
      <c r="BR111" s="991"/>
      <c r="BS111" s="991"/>
      <c r="BT111" s="991"/>
      <c r="BU111" s="991"/>
      <c r="BV111" s="991">
        <v>204225</v>
      </c>
      <c r="BW111" s="991"/>
      <c r="BX111" s="991"/>
      <c r="BY111" s="991"/>
      <c r="BZ111" s="991"/>
      <c r="CA111" s="991">
        <v>226867</v>
      </c>
      <c r="CB111" s="991"/>
      <c r="CC111" s="991"/>
      <c r="CD111" s="991"/>
      <c r="CE111" s="991"/>
      <c r="CF111" s="985">
        <v>5.7</v>
      </c>
      <c r="CG111" s="986"/>
      <c r="CH111" s="986"/>
      <c r="CI111" s="986"/>
      <c r="CJ111" s="986"/>
      <c r="CK111" s="1013"/>
      <c r="CL111" s="1014"/>
      <c r="CM111" s="987" t="s">
        <v>440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129</v>
      </c>
      <c r="DH111" s="991"/>
      <c r="DI111" s="991"/>
      <c r="DJ111" s="991"/>
      <c r="DK111" s="991"/>
      <c r="DL111" s="991" t="s">
        <v>437</v>
      </c>
      <c r="DM111" s="991"/>
      <c r="DN111" s="991"/>
      <c r="DO111" s="991"/>
      <c r="DP111" s="991"/>
      <c r="DQ111" s="991" t="s">
        <v>437</v>
      </c>
      <c r="DR111" s="991"/>
      <c r="DS111" s="991"/>
      <c r="DT111" s="991"/>
      <c r="DU111" s="991"/>
      <c r="DV111" s="992" t="s">
        <v>415</v>
      </c>
      <c r="DW111" s="992"/>
      <c r="DX111" s="992"/>
      <c r="DY111" s="992"/>
      <c r="DZ111" s="993"/>
    </row>
    <row r="112" spans="1:131" s="226" customFormat="1" ht="26.25" customHeight="1" x14ac:dyDescent="0.2">
      <c r="A112" s="1017" t="s">
        <v>441</v>
      </c>
      <c r="B112" s="1018"/>
      <c r="C112" s="988" t="s">
        <v>442</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437</v>
      </c>
      <c r="AB112" s="1024"/>
      <c r="AC112" s="1024"/>
      <c r="AD112" s="1024"/>
      <c r="AE112" s="1025"/>
      <c r="AF112" s="1026" t="s">
        <v>437</v>
      </c>
      <c r="AG112" s="1024"/>
      <c r="AH112" s="1024"/>
      <c r="AI112" s="1024"/>
      <c r="AJ112" s="1025"/>
      <c r="AK112" s="1026" t="s">
        <v>437</v>
      </c>
      <c r="AL112" s="1024"/>
      <c r="AM112" s="1024"/>
      <c r="AN112" s="1024"/>
      <c r="AO112" s="1025"/>
      <c r="AP112" s="1027" t="s">
        <v>415</v>
      </c>
      <c r="AQ112" s="1028"/>
      <c r="AR112" s="1028"/>
      <c r="AS112" s="1028"/>
      <c r="AT112" s="1029"/>
      <c r="AU112" s="973"/>
      <c r="AV112" s="974"/>
      <c r="AW112" s="974"/>
      <c r="AX112" s="974"/>
      <c r="AY112" s="974"/>
      <c r="AZ112" s="987" t="s">
        <v>443</v>
      </c>
      <c r="BA112" s="988"/>
      <c r="BB112" s="988"/>
      <c r="BC112" s="988"/>
      <c r="BD112" s="988"/>
      <c r="BE112" s="988"/>
      <c r="BF112" s="988"/>
      <c r="BG112" s="988"/>
      <c r="BH112" s="988"/>
      <c r="BI112" s="988"/>
      <c r="BJ112" s="988"/>
      <c r="BK112" s="988"/>
      <c r="BL112" s="988"/>
      <c r="BM112" s="988"/>
      <c r="BN112" s="988"/>
      <c r="BO112" s="988"/>
      <c r="BP112" s="989"/>
      <c r="BQ112" s="990">
        <v>1241081</v>
      </c>
      <c r="BR112" s="991"/>
      <c r="BS112" s="991"/>
      <c r="BT112" s="991"/>
      <c r="BU112" s="991"/>
      <c r="BV112" s="991">
        <v>1140094</v>
      </c>
      <c r="BW112" s="991"/>
      <c r="BX112" s="991"/>
      <c r="BY112" s="991"/>
      <c r="BZ112" s="991"/>
      <c r="CA112" s="991">
        <v>826158</v>
      </c>
      <c r="CB112" s="991"/>
      <c r="CC112" s="991"/>
      <c r="CD112" s="991"/>
      <c r="CE112" s="991"/>
      <c r="CF112" s="985">
        <v>20.9</v>
      </c>
      <c r="CG112" s="986"/>
      <c r="CH112" s="986"/>
      <c r="CI112" s="986"/>
      <c r="CJ112" s="986"/>
      <c r="CK112" s="1013"/>
      <c r="CL112" s="1014"/>
      <c r="CM112" s="987" t="s">
        <v>444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415</v>
      </c>
      <c r="DH112" s="991"/>
      <c r="DI112" s="991"/>
      <c r="DJ112" s="991"/>
      <c r="DK112" s="991"/>
      <c r="DL112" s="991" t="s">
        <v>129</v>
      </c>
      <c r="DM112" s="991"/>
      <c r="DN112" s="991"/>
      <c r="DO112" s="991"/>
      <c r="DP112" s="991"/>
      <c r="DQ112" s="991" t="s">
        <v>437</v>
      </c>
      <c r="DR112" s="991"/>
      <c r="DS112" s="991"/>
      <c r="DT112" s="991"/>
      <c r="DU112" s="991"/>
      <c r="DV112" s="992" t="s">
        <v>129</v>
      </c>
      <c r="DW112" s="992"/>
      <c r="DX112" s="992"/>
      <c r="DY112" s="992"/>
      <c r="DZ112" s="993"/>
    </row>
    <row r="113" spans="1:130" s="226" customFormat="1" ht="26.25" customHeight="1" x14ac:dyDescent="0.2">
      <c r="A113" s="1019"/>
      <c r="B113" s="1020"/>
      <c r="C113" s="988" t="s">
        <v>445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121192</v>
      </c>
      <c r="AB113" s="1003"/>
      <c r="AC113" s="1003"/>
      <c r="AD113" s="1003"/>
      <c r="AE113" s="1004"/>
      <c r="AF113" s="1005">
        <v>126887</v>
      </c>
      <c r="AG113" s="1003"/>
      <c r="AH113" s="1003"/>
      <c r="AI113" s="1003"/>
      <c r="AJ113" s="1004"/>
      <c r="AK113" s="1005">
        <v>66541</v>
      </c>
      <c r="AL113" s="1003"/>
      <c r="AM113" s="1003"/>
      <c r="AN113" s="1003"/>
      <c r="AO113" s="1004"/>
      <c r="AP113" s="1006">
        <v>1.7</v>
      </c>
      <c r="AQ113" s="1007"/>
      <c r="AR113" s="1007"/>
      <c r="AS113" s="1007"/>
      <c r="AT113" s="1008"/>
      <c r="AU113" s="973"/>
      <c r="AV113" s="974"/>
      <c r="AW113" s="974"/>
      <c r="AX113" s="974"/>
      <c r="AY113" s="974"/>
      <c r="AZ113" s="987" t="s">
        <v>446</v>
      </c>
      <c r="BA113" s="988"/>
      <c r="BB113" s="988"/>
      <c r="BC113" s="988"/>
      <c r="BD113" s="988"/>
      <c r="BE113" s="988"/>
      <c r="BF113" s="988"/>
      <c r="BG113" s="988"/>
      <c r="BH113" s="988"/>
      <c r="BI113" s="988"/>
      <c r="BJ113" s="988"/>
      <c r="BK113" s="988"/>
      <c r="BL113" s="988"/>
      <c r="BM113" s="988"/>
      <c r="BN113" s="988"/>
      <c r="BO113" s="988"/>
      <c r="BP113" s="989"/>
      <c r="BQ113" s="990">
        <v>58444</v>
      </c>
      <c r="BR113" s="991"/>
      <c r="BS113" s="991"/>
      <c r="BT113" s="991"/>
      <c r="BU113" s="991"/>
      <c r="BV113" s="991">
        <v>32320</v>
      </c>
      <c r="BW113" s="991"/>
      <c r="BX113" s="991"/>
      <c r="BY113" s="991"/>
      <c r="BZ113" s="991"/>
      <c r="CA113" s="991">
        <v>18750</v>
      </c>
      <c r="CB113" s="991"/>
      <c r="CC113" s="991"/>
      <c r="CD113" s="991"/>
      <c r="CE113" s="991"/>
      <c r="CF113" s="985">
        <v>0.5</v>
      </c>
      <c r="CG113" s="986"/>
      <c r="CH113" s="986"/>
      <c r="CI113" s="986"/>
      <c r="CJ113" s="986"/>
      <c r="CK113" s="1013"/>
      <c r="CL113" s="1014"/>
      <c r="CM113" s="987" t="s">
        <v>447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437</v>
      </c>
      <c r="DH113" s="1024"/>
      <c r="DI113" s="1024"/>
      <c r="DJ113" s="1024"/>
      <c r="DK113" s="1025"/>
      <c r="DL113" s="1026" t="s">
        <v>129</v>
      </c>
      <c r="DM113" s="1024"/>
      <c r="DN113" s="1024"/>
      <c r="DO113" s="1024"/>
      <c r="DP113" s="1025"/>
      <c r="DQ113" s="1026" t="s">
        <v>415</v>
      </c>
      <c r="DR113" s="1024"/>
      <c r="DS113" s="1024"/>
      <c r="DT113" s="1024"/>
      <c r="DU113" s="1025"/>
      <c r="DV113" s="1027" t="s">
        <v>129</v>
      </c>
      <c r="DW113" s="1028"/>
      <c r="DX113" s="1028"/>
      <c r="DY113" s="1028"/>
      <c r="DZ113" s="1029"/>
    </row>
    <row r="114" spans="1:130" s="226" customFormat="1" ht="26.25" customHeight="1" x14ac:dyDescent="0.2">
      <c r="A114" s="1019"/>
      <c r="B114" s="1020"/>
      <c r="C114" s="988" t="s">
        <v>448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36929</v>
      </c>
      <c r="AB114" s="1024"/>
      <c r="AC114" s="1024"/>
      <c r="AD114" s="1024"/>
      <c r="AE114" s="1025"/>
      <c r="AF114" s="1026">
        <v>36930</v>
      </c>
      <c r="AG114" s="1024"/>
      <c r="AH114" s="1024"/>
      <c r="AI114" s="1024"/>
      <c r="AJ114" s="1025"/>
      <c r="AK114" s="1026">
        <v>13705</v>
      </c>
      <c r="AL114" s="1024"/>
      <c r="AM114" s="1024"/>
      <c r="AN114" s="1024"/>
      <c r="AO114" s="1025"/>
      <c r="AP114" s="1027">
        <v>0.3</v>
      </c>
      <c r="AQ114" s="1028"/>
      <c r="AR114" s="1028"/>
      <c r="AS114" s="1028"/>
      <c r="AT114" s="1029"/>
      <c r="AU114" s="973"/>
      <c r="AV114" s="974"/>
      <c r="AW114" s="974"/>
      <c r="AX114" s="974"/>
      <c r="AY114" s="974"/>
      <c r="AZ114" s="987" t="s">
        <v>449</v>
      </c>
      <c r="BA114" s="988"/>
      <c r="BB114" s="988"/>
      <c r="BC114" s="988"/>
      <c r="BD114" s="988"/>
      <c r="BE114" s="988"/>
      <c r="BF114" s="988"/>
      <c r="BG114" s="988"/>
      <c r="BH114" s="988"/>
      <c r="BI114" s="988"/>
      <c r="BJ114" s="988"/>
      <c r="BK114" s="988"/>
      <c r="BL114" s="988"/>
      <c r="BM114" s="988"/>
      <c r="BN114" s="988"/>
      <c r="BO114" s="988"/>
      <c r="BP114" s="989"/>
      <c r="BQ114" s="990">
        <v>702868</v>
      </c>
      <c r="BR114" s="991"/>
      <c r="BS114" s="991"/>
      <c r="BT114" s="991"/>
      <c r="BU114" s="991"/>
      <c r="BV114" s="991">
        <v>713681</v>
      </c>
      <c r="BW114" s="991"/>
      <c r="BX114" s="991"/>
      <c r="BY114" s="991"/>
      <c r="BZ114" s="991"/>
      <c r="CA114" s="991">
        <v>688454</v>
      </c>
      <c r="CB114" s="991"/>
      <c r="CC114" s="991"/>
      <c r="CD114" s="991"/>
      <c r="CE114" s="991"/>
      <c r="CF114" s="985">
        <v>17.399999999999999</v>
      </c>
      <c r="CG114" s="986"/>
      <c r="CH114" s="986"/>
      <c r="CI114" s="986"/>
      <c r="CJ114" s="986"/>
      <c r="CK114" s="1013"/>
      <c r="CL114" s="1014"/>
      <c r="CM114" s="987" t="s">
        <v>450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415</v>
      </c>
      <c r="DH114" s="1024"/>
      <c r="DI114" s="1024"/>
      <c r="DJ114" s="1024"/>
      <c r="DK114" s="1025"/>
      <c r="DL114" s="1026" t="s">
        <v>129</v>
      </c>
      <c r="DM114" s="1024"/>
      <c r="DN114" s="1024"/>
      <c r="DO114" s="1024"/>
      <c r="DP114" s="1025"/>
      <c r="DQ114" s="1026" t="s">
        <v>129</v>
      </c>
      <c r="DR114" s="1024"/>
      <c r="DS114" s="1024"/>
      <c r="DT114" s="1024"/>
      <c r="DU114" s="1025"/>
      <c r="DV114" s="1027" t="s">
        <v>437</v>
      </c>
      <c r="DW114" s="1028"/>
      <c r="DX114" s="1028"/>
      <c r="DY114" s="1028"/>
      <c r="DZ114" s="1029"/>
    </row>
    <row r="115" spans="1:130" s="226" customFormat="1" ht="26.25" customHeight="1" x14ac:dyDescent="0.2">
      <c r="A115" s="1019"/>
      <c r="B115" s="1020"/>
      <c r="C115" s="988" t="s">
        <v>451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37547</v>
      </c>
      <c r="AB115" s="1003"/>
      <c r="AC115" s="1003"/>
      <c r="AD115" s="1003"/>
      <c r="AE115" s="1004"/>
      <c r="AF115" s="1005">
        <v>37548</v>
      </c>
      <c r="AG115" s="1003"/>
      <c r="AH115" s="1003"/>
      <c r="AI115" s="1003"/>
      <c r="AJ115" s="1004"/>
      <c r="AK115" s="1005">
        <v>37549</v>
      </c>
      <c r="AL115" s="1003"/>
      <c r="AM115" s="1003"/>
      <c r="AN115" s="1003"/>
      <c r="AO115" s="1004"/>
      <c r="AP115" s="1006">
        <v>0.9</v>
      </c>
      <c r="AQ115" s="1007"/>
      <c r="AR115" s="1007"/>
      <c r="AS115" s="1007"/>
      <c r="AT115" s="1008"/>
      <c r="AU115" s="973"/>
      <c r="AV115" s="974"/>
      <c r="AW115" s="974"/>
      <c r="AX115" s="974"/>
      <c r="AY115" s="974"/>
      <c r="AZ115" s="987" t="s">
        <v>452</v>
      </c>
      <c r="BA115" s="988"/>
      <c r="BB115" s="988"/>
      <c r="BC115" s="988"/>
      <c r="BD115" s="988"/>
      <c r="BE115" s="988"/>
      <c r="BF115" s="988"/>
      <c r="BG115" s="988"/>
      <c r="BH115" s="988"/>
      <c r="BI115" s="988"/>
      <c r="BJ115" s="988"/>
      <c r="BK115" s="988"/>
      <c r="BL115" s="988"/>
      <c r="BM115" s="988"/>
      <c r="BN115" s="988"/>
      <c r="BO115" s="988"/>
      <c r="BP115" s="989"/>
      <c r="BQ115" s="990" t="s">
        <v>129</v>
      </c>
      <c r="BR115" s="991"/>
      <c r="BS115" s="991"/>
      <c r="BT115" s="991"/>
      <c r="BU115" s="991"/>
      <c r="BV115" s="991" t="s">
        <v>437</v>
      </c>
      <c r="BW115" s="991"/>
      <c r="BX115" s="991"/>
      <c r="BY115" s="991"/>
      <c r="BZ115" s="991"/>
      <c r="CA115" s="991" t="s">
        <v>129</v>
      </c>
      <c r="CB115" s="991"/>
      <c r="CC115" s="991"/>
      <c r="CD115" s="991"/>
      <c r="CE115" s="991"/>
      <c r="CF115" s="985" t="s">
        <v>437</v>
      </c>
      <c r="CG115" s="986"/>
      <c r="CH115" s="986"/>
      <c r="CI115" s="986"/>
      <c r="CJ115" s="986"/>
      <c r="CK115" s="1013"/>
      <c r="CL115" s="1014"/>
      <c r="CM115" s="987" t="s">
        <v>453</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222073</v>
      </c>
      <c r="DH115" s="1024"/>
      <c r="DI115" s="1024"/>
      <c r="DJ115" s="1024"/>
      <c r="DK115" s="1025"/>
      <c r="DL115" s="1026">
        <v>187908</v>
      </c>
      <c r="DM115" s="1024"/>
      <c r="DN115" s="1024"/>
      <c r="DO115" s="1024"/>
      <c r="DP115" s="1025"/>
      <c r="DQ115" s="1026">
        <v>213933</v>
      </c>
      <c r="DR115" s="1024"/>
      <c r="DS115" s="1024"/>
      <c r="DT115" s="1024"/>
      <c r="DU115" s="1025"/>
      <c r="DV115" s="1027">
        <v>5.4</v>
      </c>
      <c r="DW115" s="1028"/>
      <c r="DX115" s="1028"/>
      <c r="DY115" s="1028"/>
      <c r="DZ115" s="1029"/>
    </row>
    <row r="116" spans="1:130" s="226" customFormat="1" ht="26.25" customHeight="1" x14ac:dyDescent="0.2">
      <c r="A116" s="1021"/>
      <c r="B116" s="1022"/>
      <c r="C116" s="1030" t="s">
        <v>454</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415</v>
      </c>
      <c r="AB116" s="1024"/>
      <c r="AC116" s="1024"/>
      <c r="AD116" s="1024"/>
      <c r="AE116" s="1025"/>
      <c r="AF116" s="1026" t="s">
        <v>129</v>
      </c>
      <c r="AG116" s="1024"/>
      <c r="AH116" s="1024"/>
      <c r="AI116" s="1024"/>
      <c r="AJ116" s="1025"/>
      <c r="AK116" s="1026" t="s">
        <v>129</v>
      </c>
      <c r="AL116" s="1024"/>
      <c r="AM116" s="1024"/>
      <c r="AN116" s="1024"/>
      <c r="AO116" s="1025"/>
      <c r="AP116" s="1027" t="s">
        <v>437</v>
      </c>
      <c r="AQ116" s="1028"/>
      <c r="AR116" s="1028"/>
      <c r="AS116" s="1028"/>
      <c r="AT116" s="1029"/>
      <c r="AU116" s="973"/>
      <c r="AV116" s="974"/>
      <c r="AW116" s="974"/>
      <c r="AX116" s="974"/>
      <c r="AY116" s="974"/>
      <c r="AZ116" s="1032" t="s">
        <v>455</v>
      </c>
      <c r="BA116" s="1033"/>
      <c r="BB116" s="1033"/>
      <c r="BC116" s="1033"/>
      <c r="BD116" s="1033"/>
      <c r="BE116" s="1033"/>
      <c r="BF116" s="1033"/>
      <c r="BG116" s="1033"/>
      <c r="BH116" s="1033"/>
      <c r="BI116" s="1033"/>
      <c r="BJ116" s="1033"/>
      <c r="BK116" s="1033"/>
      <c r="BL116" s="1033"/>
      <c r="BM116" s="1033"/>
      <c r="BN116" s="1033"/>
      <c r="BO116" s="1033"/>
      <c r="BP116" s="1034"/>
      <c r="BQ116" s="990" t="s">
        <v>437</v>
      </c>
      <c r="BR116" s="991"/>
      <c r="BS116" s="991"/>
      <c r="BT116" s="991"/>
      <c r="BU116" s="991"/>
      <c r="BV116" s="991" t="s">
        <v>129</v>
      </c>
      <c r="BW116" s="991"/>
      <c r="BX116" s="991"/>
      <c r="BY116" s="991"/>
      <c r="BZ116" s="991"/>
      <c r="CA116" s="991" t="s">
        <v>129</v>
      </c>
      <c r="CB116" s="991"/>
      <c r="CC116" s="991"/>
      <c r="CD116" s="991"/>
      <c r="CE116" s="991"/>
      <c r="CF116" s="985" t="s">
        <v>437</v>
      </c>
      <c r="CG116" s="986"/>
      <c r="CH116" s="986"/>
      <c r="CI116" s="986"/>
      <c r="CJ116" s="986"/>
      <c r="CK116" s="1013"/>
      <c r="CL116" s="1014"/>
      <c r="CM116" s="987" t="s">
        <v>456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129</v>
      </c>
      <c r="DH116" s="1024"/>
      <c r="DI116" s="1024"/>
      <c r="DJ116" s="1024"/>
      <c r="DK116" s="1025"/>
      <c r="DL116" s="1026" t="s">
        <v>437</v>
      </c>
      <c r="DM116" s="1024"/>
      <c r="DN116" s="1024"/>
      <c r="DO116" s="1024"/>
      <c r="DP116" s="1025"/>
      <c r="DQ116" s="1026" t="s">
        <v>129</v>
      </c>
      <c r="DR116" s="1024"/>
      <c r="DS116" s="1024"/>
      <c r="DT116" s="1024"/>
      <c r="DU116" s="1025"/>
      <c r="DV116" s="1027" t="s">
        <v>129</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457</v>
      </c>
      <c r="Z117" s="959"/>
      <c r="AA117" s="1043">
        <v>645719</v>
      </c>
      <c r="AB117" s="1044"/>
      <c r="AC117" s="1044"/>
      <c r="AD117" s="1044"/>
      <c r="AE117" s="1045"/>
      <c r="AF117" s="1046">
        <v>658697</v>
      </c>
      <c r="AG117" s="1044"/>
      <c r="AH117" s="1044"/>
      <c r="AI117" s="1044"/>
      <c r="AJ117" s="1045"/>
      <c r="AK117" s="1046">
        <v>589053</v>
      </c>
      <c r="AL117" s="1044"/>
      <c r="AM117" s="1044"/>
      <c r="AN117" s="1044"/>
      <c r="AO117" s="1045"/>
      <c r="AP117" s="1047"/>
      <c r="AQ117" s="1048"/>
      <c r="AR117" s="1048"/>
      <c r="AS117" s="1048"/>
      <c r="AT117" s="1049"/>
      <c r="AU117" s="973"/>
      <c r="AV117" s="974"/>
      <c r="AW117" s="974"/>
      <c r="AX117" s="974"/>
      <c r="AY117" s="974"/>
      <c r="AZ117" s="1039" t="s">
        <v>458</v>
      </c>
      <c r="BA117" s="1040"/>
      <c r="BB117" s="1040"/>
      <c r="BC117" s="1040"/>
      <c r="BD117" s="1040"/>
      <c r="BE117" s="1040"/>
      <c r="BF117" s="1040"/>
      <c r="BG117" s="1040"/>
      <c r="BH117" s="1040"/>
      <c r="BI117" s="1040"/>
      <c r="BJ117" s="1040"/>
      <c r="BK117" s="1040"/>
      <c r="BL117" s="1040"/>
      <c r="BM117" s="1040"/>
      <c r="BN117" s="1040"/>
      <c r="BO117" s="1040"/>
      <c r="BP117" s="1041"/>
      <c r="BQ117" s="990" t="s">
        <v>129</v>
      </c>
      <c r="BR117" s="991"/>
      <c r="BS117" s="991"/>
      <c r="BT117" s="991"/>
      <c r="BU117" s="991"/>
      <c r="BV117" s="991" t="s">
        <v>129</v>
      </c>
      <c r="BW117" s="991"/>
      <c r="BX117" s="991"/>
      <c r="BY117" s="991"/>
      <c r="BZ117" s="991"/>
      <c r="CA117" s="991" t="s">
        <v>129</v>
      </c>
      <c r="CB117" s="991"/>
      <c r="CC117" s="991"/>
      <c r="CD117" s="991"/>
      <c r="CE117" s="991"/>
      <c r="CF117" s="985" t="s">
        <v>129</v>
      </c>
      <c r="CG117" s="986"/>
      <c r="CH117" s="986"/>
      <c r="CI117" s="986"/>
      <c r="CJ117" s="986"/>
      <c r="CK117" s="1013"/>
      <c r="CL117" s="1014"/>
      <c r="CM117" s="987" t="s">
        <v>459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t="s">
        <v>129</v>
      </c>
      <c r="DM117" s="1024"/>
      <c r="DN117" s="1024"/>
      <c r="DO117" s="1024"/>
      <c r="DP117" s="1025"/>
      <c r="DQ117" s="1026" t="s">
        <v>129</v>
      </c>
      <c r="DR117" s="1024"/>
      <c r="DS117" s="1024"/>
      <c r="DT117" s="1024"/>
      <c r="DU117" s="1025"/>
      <c r="DV117" s="1027" t="s">
        <v>129</v>
      </c>
      <c r="DW117" s="1028"/>
      <c r="DX117" s="1028"/>
      <c r="DY117" s="1028"/>
      <c r="DZ117" s="1029"/>
    </row>
    <row r="118" spans="1:130" s="226" customFormat="1" ht="26.25" customHeight="1" x14ac:dyDescent="0.2">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308</v>
      </c>
      <c r="AL118" s="958"/>
      <c r="AM118" s="958"/>
      <c r="AN118" s="958"/>
      <c r="AO118" s="959"/>
      <c r="AP118" s="1035" t="s">
        <v>431</v>
      </c>
      <c r="AQ118" s="1036"/>
      <c r="AR118" s="1036"/>
      <c r="AS118" s="1036"/>
      <c r="AT118" s="1037"/>
      <c r="AU118" s="973"/>
      <c r="AV118" s="974"/>
      <c r="AW118" s="974"/>
      <c r="AX118" s="974"/>
      <c r="AY118" s="974"/>
      <c r="AZ118" s="1038" t="s">
        <v>460</v>
      </c>
      <c r="BA118" s="1030"/>
      <c r="BB118" s="1030"/>
      <c r="BC118" s="1030"/>
      <c r="BD118" s="1030"/>
      <c r="BE118" s="1030"/>
      <c r="BF118" s="1030"/>
      <c r="BG118" s="1030"/>
      <c r="BH118" s="1030"/>
      <c r="BI118" s="1030"/>
      <c r="BJ118" s="1030"/>
      <c r="BK118" s="1030"/>
      <c r="BL118" s="1030"/>
      <c r="BM118" s="1030"/>
      <c r="BN118" s="1030"/>
      <c r="BO118" s="1030"/>
      <c r="BP118" s="1031"/>
      <c r="BQ118" s="1064" t="s">
        <v>129</v>
      </c>
      <c r="BR118" s="1065"/>
      <c r="BS118" s="1065"/>
      <c r="BT118" s="1065"/>
      <c r="BU118" s="1065"/>
      <c r="BV118" s="1065" t="s">
        <v>129</v>
      </c>
      <c r="BW118" s="1065"/>
      <c r="BX118" s="1065"/>
      <c r="BY118" s="1065"/>
      <c r="BZ118" s="1065"/>
      <c r="CA118" s="1065" t="s">
        <v>129</v>
      </c>
      <c r="CB118" s="1065"/>
      <c r="CC118" s="1065"/>
      <c r="CD118" s="1065"/>
      <c r="CE118" s="1065"/>
      <c r="CF118" s="985" t="s">
        <v>129</v>
      </c>
      <c r="CG118" s="986"/>
      <c r="CH118" s="986"/>
      <c r="CI118" s="986"/>
      <c r="CJ118" s="986"/>
      <c r="CK118" s="1013"/>
      <c r="CL118" s="1014"/>
      <c r="CM118" s="987" t="s">
        <v>461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129</v>
      </c>
      <c r="DM118" s="1024"/>
      <c r="DN118" s="1024"/>
      <c r="DO118" s="1024"/>
      <c r="DP118" s="1025"/>
      <c r="DQ118" s="1026" t="s">
        <v>129</v>
      </c>
      <c r="DR118" s="1024"/>
      <c r="DS118" s="1024"/>
      <c r="DT118" s="1024"/>
      <c r="DU118" s="1025"/>
      <c r="DV118" s="1027" t="s">
        <v>129</v>
      </c>
      <c r="DW118" s="1028"/>
      <c r="DX118" s="1028"/>
      <c r="DY118" s="1028"/>
      <c r="DZ118" s="1029"/>
    </row>
    <row r="119" spans="1:130" s="226" customFormat="1" ht="26.25" customHeight="1" x14ac:dyDescent="0.2">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129</v>
      </c>
      <c r="AB119" s="965"/>
      <c r="AC119" s="965"/>
      <c r="AD119" s="965"/>
      <c r="AE119" s="966"/>
      <c r="AF119" s="967" t="s">
        <v>129</v>
      </c>
      <c r="AG119" s="965"/>
      <c r="AH119" s="965"/>
      <c r="AI119" s="965"/>
      <c r="AJ119" s="966"/>
      <c r="AK119" s="967" t="s">
        <v>129</v>
      </c>
      <c r="AL119" s="965"/>
      <c r="AM119" s="965"/>
      <c r="AN119" s="965"/>
      <c r="AO119" s="966"/>
      <c r="AP119" s="968" t="s">
        <v>129</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462</v>
      </c>
      <c r="BP119" s="1070"/>
      <c r="BQ119" s="1064">
        <v>8950815</v>
      </c>
      <c r="BR119" s="1065"/>
      <c r="BS119" s="1065"/>
      <c r="BT119" s="1065"/>
      <c r="BU119" s="1065"/>
      <c r="BV119" s="1065">
        <v>8960184</v>
      </c>
      <c r="BW119" s="1065"/>
      <c r="BX119" s="1065"/>
      <c r="BY119" s="1065"/>
      <c r="BZ119" s="1065"/>
      <c r="CA119" s="1065">
        <v>8897483</v>
      </c>
      <c r="CB119" s="1065"/>
      <c r="CC119" s="1065"/>
      <c r="CD119" s="1065"/>
      <c r="CE119" s="1065"/>
      <c r="CF119" s="1066"/>
      <c r="CG119" s="1067"/>
      <c r="CH119" s="1067"/>
      <c r="CI119" s="1067"/>
      <c r="CJ119" s="1068"/>
      <c r="CK119" s="1015"/>
      <c r="CL119" s="1016"/>
      <c r="CM119" s="1038" t="s">
        <v>463</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19700</v>
      </c>
      <c r="DH119" s="1051"/>
      <c r="DI119" s="1051"/>
      <c r="DJ119" s="1051"/>
      <c r="DK119" s="1052"/>
      <c r="DL119" s="1050">
        <v>16317</v>
      </c>
      <c r="DM119" s="1051"/>
      <c r="DN119" s="1051"/>
      <c r="DO119" s="1051"/>
      <c r="DP119" s="1052"/>
      <c r="DQ119" s="1050">
        <v>12934</v>
      </c>
      <c r="DR119" s="1051"/>
      <c r="DS119" s="1051"/>
      <c r="DT119" s="1051"/>
      <c r="DU119" s="1052"/>
      <c r="DV119" s="1053">
        <v>0.3</v>
      </c>
      <c r="DW119" s="1054"/>
      <c r="DX119" s="1054"/>
      <c r="DY119" s="1054"/>
      <c r="DZ119" s="1055"/>
    </row>
    <row r="120" spans="1:130" s="226" customFormat="1" ht="26.25" customHeight="1" x14ac:dyDescent="0.2">
      <c r="A120" s="1122"/>
      <c r="B120" s="1014"/>
      <c r="C120" s="987" t="s">
        <v>440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129</v>
      </c>
      <c r="AB120" s="1024"/>
      <c r="AC120" s="1024"/>
      <c r="AD120" s="1024"/>
      <c r="AE120" s="1025"/>
      <c r="AF120" s="1026" t="s">
        <v>129</v>
      </c>
      <c r="AG120" s="1024"/>
      <c r="AH120" s="1024"/>
      <c r="AI120" s="1024"/>
      <c r="AJ120" s="1025"/>
      <c r="AK120" s="1026" t="s">
        <v>129</v>
      </c>
      <c r="AL120" s="1024"/>
      <c r="AM120" s="1024"/>
      <c r="AN120" s="1024"/>
      <c r="AO120" s="1025"/>
      <c r="AP120" s="1027" t="s">
        <v>129</v>
      </c>
      <c r="AQ120" s="1028"/>
      <c r="AR120" s="1028"/>
      <c r="AS120" s="1028"/>
      <c r="AT120" s="1029"/>
      <c r="AU120" s="1056" t="s">
        <v>464</v>
      </c>
      <c r="AV120" s="1057"/>
      <c r="AW120" s="1057"/>
      <c r="AX120" s="1057"/>
      <c r="AY120" s="1058"/>
      <c r="AZ120" s="994" t="s">
        <v>465</v>
      </c>
      <c r="BA120" s="962"/>
      <c r="BB120" s="962"/>
      <c r="BC120" s="962"/>
      <c r="BD120" s="962"/>
      <c r="BE120" s="962"/>
      <c r="BF120" s="962"/>
      <c r="BG120" s="962"/>
      <c r="BH120" s="962"/>
      <c r="BI120" s="962"/>
      <c r="BJ120" s="962"/>
      <c r="BK120" s="962"/>
      <c r="BL120" s="962"/>
      <c r="BM120" s="962"/>
      <c r="BN120" s="962"/>
      <c r="BO120" s="962"/>
      <c r="BP120" s="963"/>
      <c r="BQ120" s="995">
        <v>1535973</v>
      </c>
      <c r="BR120" s="996"/>
      <c r="BS120" s="996"/>
      <c r="BT120" s="996"/>
      <c r="BU120" s="996"/>
      <c r="BV120" s="996">
        <v>1523374</v>
      </c>
      <c r="BW120" s="996"/>
      <c r="BX120" s="996"/>
      <c r="BY120" s="996"/>
      <c r="BZ120" s="996"/>
      <c r="CA120" s="996">
        <v>2476808</v>
      </c>
      <c r="CB120" s="996"/>
      <c r="CC120" s="996"/>
      <c r="CD120" s="996"/>
      <c r="CE120" s="996"/>
      <c r="CF120" s="1009">
        <v>62.6</v>
      </c>
      <c r="CG120" s="1010"/>
      <c r="CH120" s="1010"/>
      <c r="CI120" s="1010"/>
      <c r="CJ120" s="1010"/>
      <c r="CK120" s="1071" t="s">
        <v>466</v>
      </c>
      <c r="CL120" s="1072"/>
      <c r="CM120" s="1072"/>
      <c r="CN120" s="1072"/>
      <c r="CO120" s="1073"/>
      <c r="CP120" s="1079" t="s">
        <v>467</v>
      </c>
      <c r="CQ120" s="1080"/>
      <c r="CR120" s="1080"/>
      <c r="CS120" s="1080"/>
      <c r="CT120" s="1080"/>
      <c r="CU120" s="1080"/>
      <c r="CV120" s="1080"/>
      <c r="CW120" s="1080"/>
      <c r="CX120" s="1080"/>
      <c r="CY120" s="1080"/>
      <c r="CZ120" s="1080"/>
      <c r="DA120" s="1080"/>
      <c r="DB120" s="1080"/>
      <c r="DC120" s="1080"/>
      <c r="DD120" s="1080"/>
      <c r="DE120" s="1080"/>
      <c r="DF120" s="1081"/>
      <c r="DG120" s="995">
        <v>1174030</v>
      </c>
      <c r="DH120" s="996"/>
      <c r="DI120" s="996"/>
      <c r="DJ120" s="996"/>
      <c r="DK120" s="996"/>
      <c r="DL120" s="996">
        <v>1015584</v>
      </c>
      <c r="DM120" s="996"/>
      <c r="DN120" s="996"/>
      <c r="DO120" s="996"/>
      <c r="DP120" s="996"/>
      <c r="DQ120" s="996">
        <v>698167</v>
      </c>
      <c r="DR120" s="996"/>
      <c r="DS120" s="996"/>
      <c r="DT120" s="996"/>
      <c r="DU120" s="996"/>
      <c r="DV120" s="997">
        <v>17.600000000000001</v>
      </c>
      <c r="DW120" s="997"/>
      <c r="DX120" s="997"/>
      <c r="DY120" s="997"/>
      <c r="DZ120" s="998"/>
    </row>
    <row r="121" spans="1:130" s="226" customFormat="1" ht="26.25" customHeight="1" x14ac:dyDescent="0.2">
      <c r="A121" s="1122"/>
      <c r="B121" s="1014"/>
      <c r="C121" s="1039" t="s">
        <v>468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129</v>
      </c>
      <c r="AB121" s="1024"/>
      <c r="AC121" s="1024"/>
      <c r="AD121" s="1024"/>
      <c r="AE121" s="1025"/>
      <c r="AF121" s="1026" t="s">
        <v>129</v>
      </c>
      <c r="AG121" s="1024"/>
      <c r="AH121" s="1024"/>
      <c r="AI121" s="1024"/>
      <c r="AJ121" s="1025"/>
      <c r="AK121" s="1026" t="s">
        <v>129</v>
      </c>
      <c r="AL121" s="1024"/>
      <c r="AM121" s="1024"/>
      <c r="AN121" s="1024"/>
      <c r="AO121" s="1025"/>
      <c r="AP121" s="1027" t="s">
        <v>129</v>
      </c>
      <c r="AQ121" s="1028"/>
      <c r="AR121" s="1028"/>
      <c r="AS121" s="1028"/>
      <c r="AT121" s="1029"/>
      <c r="AU121" s="1059"/>
      <c r="AV121" s="1060"/>
      <c r="AW121" s="1060"/>
      <c r="AX121" s="1060"/>
      <c r="AY121" s="1061"/>
      <c r="AZ121" s="987" t="s">
        <v>469</v>
      </c>
      <c r="BA121" s="988"/>
      <c r="BB121" s="988"/>
      <c r="BC121" s="988"/>
      <c r="BD121" s="988"/>
      <c r="BE121" s="988"/>
      <c r="BF121" s="988"/>
      <c r="BG121" s="988"/>
      <c r="BH121" s="988"/>
      <c r="BI121" s="988"/>
      <c r="BJ121" s="988"/>
      <c r="BK121" s="988"/>
      <c r="BL121" s="988"/>
      <c r="BM121" s="988"/>
      <c r="BN121" s="988"/>
      <c r="BO121" s="988"/>
      <c r="BP121" s="989"/>
      <c r="BQ121" s="990" t="s">
        <v>129</v>
      </c>
      <c r="BR121" s="991"/>
      <c r="BS121" s="991"/>
      <c r="BT121" s="991"/>
      <c r="BU121" s="991"/>
      <c r="BV121" s="991" t="s">
        <v>129</v>
      </c>
      <c r="BW121" s="991"/>
      <c r="BX121" s="991"/>
      <c r="BY121" s="991"/>
      <c r="BZ121" s="991"/>
      <c r="CA121" s="991" t="s">
        <v>129</v>
      </c>
      <c r="CB121" s="991"/>
      <c r="CC121" s="991"/>
      <c r="CD121" s="991"/>
      <c r="CE121" s="991"/>
      <c r="CF121" s="985" t="s">
        <v>129</v>
      </c>
      <c r="CG121" s="986"/>
      <c r="CH121" s="986"/>
      <c r="CI121" s="986"/>
      <c r="CJ121" s="986"/>
      <c r="CK121" s="1074"/>
      <c r="CL121" s="1075"/>
      <c r="CM121" s="1075"/>
      <c r="CN121" s="1075"/>
      <c r="CO121" s="1076"/>
      <c r="CP121" s="1084" t="s">
        <v>410</v>
      </c>
      <c r="CQ121" s="1085"/>
      <c r="CR121" s="1085"/>
      <c r="CS121" s="1085"/>
      <c r="CT121" s="1085"/>
      <c r="CU121" s="1085"/>
      <c r="CV121" s="1085"/>
      <c r="CW121" s="1085"/>
      <c r="CX121" s="1085"/>
      <c r="CY121" s="1085"/>
      <c r="CZ121" s="1085"/>
      <c r="DA121" s="1085"/>
      <c r="DB121" s="1085"/>
      <c r="DC121" s="1085"/>
      <c r="DD121" s="1085"/>
      <c r="DE121" s="1085"/>
      <c r="DF121" s="1086"/>
      <c r="DG121" s="990">
        <v>67051</v>
      </c>
      <c r="DH121" s="991"/>
      <c r="DI121" s="991"/>
      <c r="DJ121" s="991"/>
      <c r="DK121" s="991"/>
      <c r="DL121" s="991">
        <v>124510</v>
      </c>
      <c r="DM121" s="991"/>
      <c r="DN121" s="991"/>
      <c r="DO121" s="991"/>
      <c r="DP121" s="991"/>
      <c r="DQ121" s="991">
        <v>127991</v>
      </c>
      <c r="DR121" s="991"/>
      <c r="DS121" s="991"/>
      <c r="DT121" s="991"/>
      <c r="DU121" s="991"/>
      <c r="DV121" s="992">
        <v>3.2</v>
      </c>
      <c r="DW121" s="992"/>
      <c r="DX121" s="992"/>
      <c r="DY121" s="992"/>
      <c r="DZ121" s="993"/>
    </row>
    <row r="122" spans="1:130" s="226" customFormat="1" ht="26.25" customHeight="1" x14ac:dyDescent="0.2">
      <c r="A122" s="1122"/>
      <c r="B122" s="1014"/>
      <c r="C122" s="987" t="s">
        <v>450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129</v>
      </c>
      <c r="AB122" s="1024"/>
      <c r="AC122" s="1024"/>
      <c r="AD122" s="1024"/>
      <c r="AE122" s="1025"/>
      <c r="AF122" s="1026" t="s">
        <v>129</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5344687</v>
      </c>
      <c r="BR122" s="1065"/>
      <c r="BS122" s="1065"/>
      <c r="BT122" s="1065"/>
      <c r="BU122" s="1065"/>
      <c r="BV122" s="1065">
        <v>5363901</v>
      </c>
      <c r="BW122" s="1065"/>
      <c r="BX122" s="1065"/>
      <c r="BY122" s="1065"/>
      <c r="BZ122" s="1065"/>
      <c r="CA122" s="1065">
        <v>5478907</v>
      </c>
      <c r="CB122" s="1065"/>
      <c r="CC122" s="1065"/>
      <c r="CD122" s="1065"/>
      <c r="CE122" s="1065"/>
      <c r="CF122" s="1082">
        <v>138.5</v>
      </c>
      <c r="CG122" s="1083"/>
      <c r="CH122" s="1083"/>
      <c r="CI122" s="1083"/>
      <c r="CJ122" s="1083"/>
      <c r="CK122" s="1074"/>
      <c r="CL122" s="1075"/>
      <c r="CM122" s="1075"/>
      <c r="CN122" s="1075"/>
      <c r="CO122" s="1076"/>
      <c r="CP122" s="1084" t="s">
        <v>408</v>
      </c>
      <c r="CQ122" s="1085"/>
      <c r="CR122" s="1085"/>
      <c r="CS122" s="1085"/>
      <c r="CT122" s="1085"/>
      <c r="CU122" s="1085"/>
      <c r="CV122" s="1085"/>
      <c r="CW122" s="1085"/>
      <c r="CX122" s="1085"/>
      <c r="CY122" s="1085"/>
      <c r="CZ122" s="1085"/>
      <c r="DA122" s="1085"/>
      <c r="DB122" s="1085"/>
      <c r="DC122" s="1085"/>
      <c r="DD122" s="1085"/>
      <c r="DE122" s="1085"/>
      <c r="DF122" s="1086"/>
      <c r="DG122" s="990" t="s">
        <v>129</v>
      </c>
      <c r="DH122" s="991"/>
      <c r="DI122" s="991"/>
      <c r="DJ122" s="991"/>
      <c r="DK122" s="991"/>
      <c r="DL122" s="991" t="s">
        <v>129</v>
      </c>
      <c r="DM122" s="991"/>
      <c r="DN122" s="991"/>
      <c r="DO122" s="991"/>
      <c r="DP122" s="991"/>
      <c r="DQ122" s="991" t="s">
        <v>129</v>
      </c>
      <c r="DR122" s="991"/>
      <c r="DS122" s="991"/>
      <c r="DT122" s="991"/>
      <c r="DU122" s="991"/>
      <c r="DV122" s="992" t="s">
        <v>129</v>
      </c>
      <c r="DW122" s="992"/>
      <c r="DX122" s="992"/>
      <c r="DY122" s="992"/>
      <c r="DZ122" s="993"/>
    </row>
    <row r="123" spans="1:130" s="226" customFormat="1" ht="26.25" customHeight="1" x14ac:dyDescent="0.2">
      <c r="A123" s="1122"/>
      <c r="B123" s="1014"/>
      <c r="C123" s="987" t="s">
        <v>456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129</v>
      </c>
      <c r="AG123" s="1024"/>
      <c r="AH123" s="1024"/>
      <c r="AI123" s="1024"/>
      <c r="AJ123" s="1025"/>
      <c r="AK123" s="1026" t="s">
        <v>129</v>
      </c>
      <c r="AL123" s="1024"/>
      <c r="AM123" s="1024"/>
      <c r="AN123" s="1024"/>
      <c r="AO123" s="1025"/>
      <c r="AP123" s="1027" t="s">
        <v>129</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471</v>
      </c>
      <c r="BP123" s="1070"/>
      <c r="BQ123" s="1128">
        <v>6880660</v>
      </c>
      <c r="BR123" s="1129"/>
      <c r="BS123" s="1129"/>
      <c r="BT123" s="1129"/>
      <c r="BU123" s="1129"/>
      <c r="BV123" s="1129">
        <v>6887275</v>
      </c>
      <c r="BW123" s="1129"/>
      <c r="BX123" s="1129"/>
      <c r="BY123" s="1129"/>
      <c r="BZ123" s="1129"/>
      <c r="CA123" s="1129">
        <v>7955715</v>
      </c>
      <c r="CB123" s="1129"/>
      <c r="CC123" s="1129"/>
      <c r="CD123" s="1129"/>
      <c r="CE123" s="1129"/>
      <c r="CF123" s="1066"/>
      <c r="CG123" s="1067"/>
      <c r="CH123" s="1067"/>
      <c r="CI123" s="1067"/>
      <c r="CJ123" s="1068"/>
      <c r="CK123" s="1074"/>
      <c r="CL123" s="1075"/>
      <c r="CM123" s="1075"/>
      <c r="CN123" s="1075"/>
      <c r="CO123" s="1076"/>
      <c r="CP123" s="1084" t="s">
        <v>409</v>
      </c>
      <c r="CQ123" s="1085"/>
      <c r="CR123" s="1085"/>
      <c r="CS123" s="1085"/>
      <c r="CT123" s="1085"/>
      <c r="CU123" s="1085"/>
      <c r="CV123" s="1085"/>
      <c r="CW123" s="1085"/>
      <c r="CX123" s="1085"/>
      <c r="CY123" s="1085"/>
      <c r="CZ123" s="1085"/>
      <c r="DA123" s="1085"/>
      <c r="DB123" s="1085"/>
      <c r="DC123" s="1085"/>
      <c r="DD123" s="1085"/>
      <c r="DE123" s="1085"/>
      <c r="DF123" s="1086"/>
      <c r="DG123" s="1023" t="s">
        <v>129</v>
      </c>
      <c r="DH123" s="1024"/>
      <c r="DI123" s="1024"/>
      <c r="DJ123" s="1024"/>
      <c r="DK123" s="1025"/>
      <c r="DL123" s="1026" t="s">
        <v>129</v>
      </c>
      <c r="DM123" s="1024"/>
      <c r="DN123" s="1024"/>
      <c r="DO123" s="1024"/>
      <c r="DP123" s="1025"/>
      <c r="DQ123" s="1026" t="s">
        <v>129</v>
      </c>
      <c r="DR123" s="1024"/>
      <c r="DS123" s="1024"/>
      <c r="DT123" s="1024"/>
      <c r="DU123" s="1025"/>
      <c r="DV123" s="1027" t="s">
        <v>129</v>
      </c>
      <c r="DW123" s="1028"/>
      <c r="DX123" s="1028"/>
      <c r="DY123" s="1028"/>
      <c r="DZ123" s="1029"/>
    </row>
    <row r="124" spans="1:130" s="226" customFormat="1" ht="26.25" customHeight="1" thickBot="1" x14ac:dyDescent="0.25">
      <c r="A124" s="1122"/>
      <c r="B124" s="1014"/>
      <c r="C124" s="987" t="s">
        <v>459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129</v>
      </c>
      <c r="AB124" s="1024"/>
      <c r="AC124" s="1024"/>
      <c r="AD124" s="1024"/>
      <c r="AE124" s="1025"/>
      <c r="AF124" s="1026" t="s">
        <v>129</v>
      </c>
      <c r="AG124" s="1024"/>
      <c r="AH124" s="1024"/>
      <c r="AI124" s="1024"/>
      <c r="AJ124" s="1025"/>
      <c r="AK124" s="1026" t="s">
        <v>129</v>
      </c>
      <c r="AL124" s="1024"/>
      <c r="AM124" s="1024"/>
      <c r="AN124" s="1024"/>
      <c r="AO124" s="1025"/>
      <c r="AP124" s="1027" t="s">
        <v>129</v>
      </c>
      <c r="AQ124" s="1028"/>
      <c r="AR124" s="1028"/>
      <c r="AS124" s="1028"/>
      <c r="AT124" s="1029"/>
      <c r="AU124" s="1124" t="s">
        <v>472</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59.9</v>
      </c>
      <c r="BR124" s="1092"/>
      <c r="BS124" s="1092"/>
      <c r="BT124" s="1092"/>
      <c r="BU124" s="1092"/>
      <c r="BV124" s="1092">
        <v>57.1</v>
      </c>
      <c r="BW124" s="1092"/>
      <c r="BX124" s="1092"/>
      <c r="BY124" s="1092"/>
      <c r="BZ124" s="1092"/>
      <c r="CA124" s="1092">
        <v>23.8</v>
      </c>
      <c r="CB124" s="1092"/>
      <c r="CC124" s="1092"/>
      <c r="CD124" s="1092"/>
      <c r="CE124" s="1092"/>
      <c r="CF124" s="1093"/>
      <c r="CG124" s="1094"/>
      <c r="CH124" s="1094"/>
      <c r="CI124" s="1094"/>
      <c r="CJ124" s="1095"/>
      <c r="CK124" s="1077"/>
      <c r="CL124" s="1077"/>
      <c r="CM124" s="1077"/>
      <c r="CN124" s="1077"/>
      <c r="CO124" s="1078"/>
      <c r="CP124" s="1084" t="s">
        <v>473</v>
      </c>
      <c r="CQ124" s="1085"/>
      <c r="CR124" s="1085"/>
      <c r="CS124" s="1085"/>
      <c r="CT124" s="1085"/>
      <c r="CU124" s="1085"/>
      <c r="CV124" s="1085"/>
      <c r="CW124" s="1085"/>
      <c r="CX124" s="1085"/>
      <c r="CY124" s="1085"/>
      <c r="CZ124" s="1085"/>
      <c r="DA124" s="1085"/>
      <c r="DB124" s="1085"/>
      <c r="DC124" s="1085"/>
      <c r="DD124" s="1085"/>
      <c r="DE124" s="1085"/>
      <c r="DF124" s="1086"/>
      <c r="DG124" s="1069" t="s">
        <v>129</v>
      </c>
      <c r="DH124" s="1051"/>
      <c r="DI124" s="1051"/>
      <c r="DJ124" s="1051"/>
      <c r="DK124" s="1052"/>
      <c r="DL124" s="1050" t="s">
        <v>129</v>
      </c>
      <c r="DM124" s="1051"/>
      <c r="DN124" s="1051"/>
      <c r="DO124" s="1051"/>
      <c r="DP124" s="1052"/>
      <c r="DQ124" s="1050" t="s">
        <v>129</v>
      </c>
      <c r="DR124" s="1051"/>
      <c r="DS124" s="1051"/>
      <c r="DT124" s="1051"/>
      <c r="DU124" s="1052"/>
      <c r="DV124" s="1053" t="s">
        <v>129</v>
      </c>
      <c r="DW124" s="1054"/>
      <c r="DX124" s="1054"/>
      <c r="DY124" s="1054"/>
      <c r="DZ124" s="1055"/>
    </row>
    <row r="125" spans="1:130" s="226" customFormat="1" ht="26.25" customHeight="1" x14ac:dyDescent="0.2">
      <c r="A125" s="1122"/>
      <c r="B125" s="1014"/>
      <c r="C125" s="987" t="s">
        <v>461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129</v>
      </c>
      <c r="AL125" s="1024"/>
      <c r="AM125" s="1024"/>
      <c r="AN125" s="1024"/>
      <c r="AO125" s="1025"/>
      <c r="AP125" s="1027" t="s">
        <v>129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474</v>
      </c>
      <c r="CL125" s="1072"/>
      <c r="CM125" s="1072"/>
      <c r="CN125" s="1072"/>
      <c r="CO125" s="1073"/>
      <c r="CP125" s="994" t="s">
        <v>475</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129</v>
      </c>
      <c r="DM125" s="996"/>
      <c r="DN125" s="996"/>
      <c r="DO125" s="996"/>
      <c r="DP125" s="996"/>
      <c r="DQ125" s="996" t="s">
        <v>129</v>
      </c>
      <c r="DR125" s="996"/>
      <c r="DS125" s="996"/>
      <c r="DT125" s="996"/>
      <c r="DU125" s="996"/>
      <c r="DV125" s="997" t="s">
        <v>129</v>
      </c>
      <c r="DW125" s="997"/>
      <c r="DX125" s="997"/>
      <c r="DY125" s="997"/>
      <c r="DZ125" s="998"/>
    </row>
    <row r="126" spans="1:130" s="226" customFormat="1" ht="26.25" customHeight="1" thickBot="1" x14ac:dyDescent="0.25">
      <c r="A126" s="1122"/>
      <c r="B126" s="1014"/>
      <c r="C126" s="987" t="s">
        <v>463</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37547</v>
      </c>
      <c r="AB126" s="1024"/>
      <c r="AC126" s="1024"/>
      <c r="AD126" s="1024"/>
      <c r="AE126" s="1025"/>
      <c r="AF126" s="1026">
        <v>37548</v>
      </c>
      <c r="AG126" s="1024"/>
      <c r="AH126" s="1024"/>
      <c r="AI126" s="1024"/>
      <c r="AJ126" s="1025"/>
      <c r="AK126" s="1026">
        <v>37549</v>
      </c>
      <c r="AL126" s="1024"/>
      <c r="AM126" s="1024"/>
      <c r="AN126" s="1024"/>
      <c r="AO126" s="1025"/>
      <c r="AP126" s="1027">
        <v>0.9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476</v>
      </c>
      <c r="CQ126" s="988"/>
      <c r="CR126" s="988"/>
      <c r="CS126" s="988"/>
      <c r="CT126" s="988"/>
      <c r="CU126" s="988"/>
      <c r="CV126" s="988"/>
      <c r="CW126" s="988"/>
      <c r="CX126" s="988"/>
      <c r="CY126" s="988"/>
      <c r="CZ126" s="988"/>
      <c r="DA126" s="988"/>
      <c r="DB126" s="988"/>
      <c r="DC126" s="988"/>
      <c r="DD126" s="988"/>
      <c r="DE126" s="988"/>
      <c r="DF126" s="989"/>
      <c r="DG126" s="990" t="s">
        <v>129</v>
      </c>
      <c r="DH126" s="991"/>
      <c r="DI126" s="991"/>
      <c r="DJ126" s="991"/>
      <c r="DK126" s="991"/>
      <c r="DL126" s="991" t="s">
        <v>129</v>
      </c>
      <c r="DM126" s="991"/>
      <c r="DN126" s="991"/>
      <c r="DO126" s="991"/>
      <c r="DP126" s="991"/>
      <c r="DQ126" s="991" t="s">
        <v>129</v>
      </c>
      <c r="DR126" s="991"/>
      <c r="DS126" s="991"/>
      <c r="DT126" s="991"/>
      <c r="DU126" s="991"/>
      <c r="DV126" s="992" t="s">
        <v>129</v>
      </c>
      <c r="DW126" s="992"/>
      <c r="DX126" s="992"/>
      <c r="DY126" s="992"/>
      <c r="DZ126" s="993"/>
    </row>
    <row r="127" spans="1:130" s="226" customFormat="1" ht="26.25" customHeight="1" x14ac:dyDescent="0.2">
      <c r="A127" s="1123"/>
      <c r="B127" s="1016"/>
      <c r="C127" s="1038" t="s">
        <v>477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129</v>
      </c>
      <c r="AB127" s="1024"/>
      <c r="AC127" s="1024"/>
      <c r="AD127" s="1024"/>
      <c r="AE127" s="1025"/>
      <c r="AF127" s="1026" t="s">
        <v>129</v>
      </c>
      <c r="AG127" s="1024"/>
      <c r="AH127" s="1024"/>
      <c r="AI127" s="1024"/>
      <c r="AJ127" s="1025"/>
      <c r="AK127" s="1026" t="s">
        <v>129</v>
      </c>
      <c r="AL127" s="1024"/>
      <c r="AM127" s="1024"/>
      <c r="AN127" s="1024"/>
      <c r="AO127" s="1025"/>
      <c r="AP127" s="1027" t="s">
        <v>129</v>
      </c>
      <c r="AQ127" s="1028"/>
      <c r="AR127" s="1028"/>
      <c r="AS127" s="1028"/>
      <c r="AT127" s="1029"/>
      <c r="AU127" s="228"/>
      <c r="AV127" s="228"/>
      <c r="AW127" s="228"/>
      <c r="AX127" s="1096" t="s">
        <v>478</v>
      </c>
      <c r="AY127" s="1097"/>
      <c r="AZ127" s="1097"/>
      <c r="BA127" s="1097"/>
      <c r="BB127" s="1097"/>
      <c r="BC127" s="1097"/>
      <c r="BD127" s="1097"/>
      <c r="BE127" s="1098"/>
      <c r="BF127" s="1099" t="s">
        <v>479</v>
      </c>
      <c r="BG127" s="1097"/>
      <c r="BH127" s="1097"/>
      <c r="BI127" s="1097"/>
      <c r="BJ127" s="1097"/>
      <c r="BK127" s="1097"/>
      <c r="BL127" s="1098"/>
      <c r="BM127" s="1099" t="s">
        <v>480</v>
      </c>
      <c r="BN127" s="1097"/>
      <c r="BO127" s="1097"/>
      <c r="BP127" s="1097"/>
      <c r="BQ127" s="1097"/>
      <c r="BR127" s="1097"/>
      <c r="BS127" s="1098"/>
      <c r="BT127" s="1099" t="s">
        <v>481</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482</v>
      </c>
      <c r="CQ127" s="988"/>
      <c r="CR127" s="988"/>
      <c r="CS127" s="988"/>
      <c r="CT127" s="988"/>
      <c r="CU127" s="988"/>
      <c r="CV127" s="988"/>
      <c r="CW127" s="988"/>
      <c r="CX127" s="988"/>
      <c r="CY127" s="988"/>
      <c r="CZ127" s="988"/>
      <c r="DA127" s="988"/>
      <c r="DB127" s="988"/>
      <c r="DC127" s="988"/>
      <c r="DD127" s="988"/>
      <c r="DE127" s="988"/>
      <c r="DF127" s="989"/>
      <c r="DG127" s="990" t="s">
        <v>129</v>
      </c>
      <c r="DH127" s="991"/>
      <c r="DI127" s="991"/>
      <c r="DJ127" s="991"/>
      <c r="DK127" s="991"/>
      <c r="DL127" s="991" t="s">
        <v>129</v>
      </c>
      <c r="DM127" s="991"/>
      <c r="DN127" s="991"/>
      <c r="DO127" s="991"/>
      <c r="DP127" s="991"/>
      <c r="DQ127" s="991" t="s">
        <v>129</v>
      </c>
      <c r="DR127" s="991"/>
      <c r="DS127" s="991"/>
      <c r="DT127" s="991"/>
      <c r="DU127" s="991"/>
      <c r="DV127" s="992" t="s">
        <v>129</v>
      </c>
      <c r="DW127" s="992"/>
      <c r="DX127" s="992"/>
      <c r="DY127" s="992"/>
      <c r="DZ127" s="993"/>
    </row>
    <row r="128" spans="1:130" s="226" customFormat="1" ht="26.25" customHeight="1" thickBot="1" x14ac:dyDescent="0.25">
      <c r="A128" s="1106" t="s">
        <v>483</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484</v>
      </c>
      <c r="X128" s="1108"/>
      <c r="Y128" s="1108"/>
      <c r="Z128" s="1109"/>
      <c r="AA128" s="1110" t="s">
        <v>129</v>
      </c>
      <c r="AB128" s="1111"/>
      <c r="AC128" s="1111"/>
      <c r="AD128" s="1111"/>
      <c r="AE128" s="1112"/>
      <c r="AF128" s="1113" t="s">
        <v>129</v>
      </c>
      <c r="AG128" s="1111"/>
      <c r="AH128" s="1111"/>
      <c r="AI128" s="1111"/>
      <c r="AJ128" s="1112"/>
      <c r="AK128" s="1113" t="s">
        <v>129</v>
      </c>
      <c r="AL128" s="1111"/>
      <c r="AM128" s="1111"/>
      <c r="AN128" s="1111"/>
      <c r="AO128" s="1112"/>
      <c r="AP128" s="1114"/>
      <c r="AQ128" s="1115"/>
      <c r="AR128" s="1115"/>
      <c r="AS128" s="1115"/>
      <c r="AT128" s="1116"/>
      <c r="AU128" s="228"/>
      <c r="AV128" s="228"/>
      <c r="AW128" s="228"/>
      <c r="AX128" s="961" t="s">
        <v>485</v>
      </c>
      <c r="AY128" s="962"/>
      <c r="AZ128" s="962"/>
      <c r="BA128" s="962"/>
      <c r="BB128" s="962"/>
      <c r="BC128" s="962"/>
      <c r="BD128" s="962"/>
      <c r="BE128" s="963"/>
      <c r="BF128" s="1117" t="s">
        <v>129</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486</v>
      </c>
      <c r="CQ128" s="791"/>
      <c r="CR128" s="791"/>
      <c r="CS128" s="791"/>
      <c r="CT128" s="791"/>
      <c r="CU128" s="791"/>
      <c r="CV128" s="791"/>
      <c r="CW128" s="791"/>
      <c r="CX128" s="791"/>
      <c r="CY128" s="791"/>
      <c r="CZ128" s="791"/>
      <c r="DA128" s="791"/>
      <c r="DB128" s="791"/>
      <c r="DC128" s="791"/>
      <c r="DD128" s="791"/>
      <c r="DE128" s="791"/>
      <c r="DF128" s="1101"/>
      <c r="DG128" s="1102" t="s">
        <v>129</v>
      </c>
      <c r="DH128" s="1103"/>
      <c r="DI128" s="1103"/>
      <c r="DJ128" s="1103"/>
      <c r="DK128" s="1103"/>
      <c r="DL128" s="1103" t="s">
        <v>129</v>
      </c>
      <c r="DM128" s="1103"/>
      <c r="DN128" s="1103"/>
      <c r="DO128" s="1103"/>
      <c r="DP128" s="1103"/>
      <c r="DQ128" s="1103" t="s">
        <v>129</v>
      </c>
      <c r="DR128" s="1103"/>
      <c r="DS128" s="1103"/>
      <c r="DT128" s="1103"/>
      <c r="DU128" s="1103"/>
      <c r="DV128" s="1104" t="s">
        <v>129</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487</v>
      </c>
      <c r="X129" s="1136"/>
      <c r="Y129" s="1136"/>
      <c r="Z129" s="1137"/>
      <c r="AA129" s="1023">
        <v>3894901</v>
      </c>
      <c r="AB129" s="1024"/>
      <c r="AC129" s="1024"/>
      <c r="AD129" s="1024"/>
      <c r="AE129" s="1025"/>
      <c r="AF129" s="1026">
        <v>4076157</v>
      </c>
      <c r="AG129" s="1024"/>
      <c r="AH129" s="1024"/>
      <c r="AI129" s="1024"/>
      <c r="AJ129" s="1025"/>
      <c r="AK129" s="1026">
        <v>4400982</v>
      </c>
      <c r="AL129" s="1024"/>
      <c r="AM129" s="1024"/>
      <c r="AN129" s="1024"/>
      <c r="AO129" s="1025"/>
      <c r="AP129" s="1138"/>
      <c r="AQ129" s="1139"/>
      <c r="AR129" s="1139"/>
      <c r="AS129" s="1139"/>
      <c r="AT129" s="1140"/>
      <c r="AU129" s="229"/>
      <c r="AV129" s="229"/>
      <c r="AW129" s="229"/>
      <c r="AX129" s="1130" t="s">
        <v>488</v>
      </c>
      <c r="AY129" s="988"/>
      <c r="AZ129" s="988"/>
      <c r="BA129" s="988"/>
      <c r="BB129" s="988"/>
      <c r="BC129" s="988"/>
      <c r="BD129" s="988"/>
      <c r="BE129" s="989"/>
      <c r="BF129" s="1131" t="s">
        <v>129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489</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490</v>
      </c>
      <c r="X130" s="1136"/>
      <c r="Y130" s="1136"/>
      <c r="Z130" s="1137"/>
      <c r="AA130" s="1023">
        <v>443582</v>
      </c>
      <c r="AB130" s="1024"/>
      <c r="AC130" s="1024"/>
      <c r="AD130" s="1024"/>
      <c r="AE130" s="1025"/>
      <c r="AF130" s="1026">
        <v>446007</v>
      </c>
      <c r="AG130" s="1024"/>
      <c r="AH130" s="1024"/>
      <c r="AI130" s="1024"/>
      <c r="AJ130" s="1025"/>
      <c r="AK130" s="1026">
        <v>444479</v>
      </c>
      <c r="AL130" s="1024"/>
      <c r="AM130" s="1024"/>
      <c r="AN130" s="1024"/>
      <c r="AO130" s="1025"/>
      <c r="AP130" s="1138"/>
      <c r="AQ130" s="1139"/>
      <c r="AR130" s="1139"/>
      <c r="AS130" s="1139"/>
      <c r="AT130" s="1140"/>
      <c r="AU130" s="229"/>
      <c r="AV130" s="229"/>
      <c r="AW130" s="229"/>
      <c r="AX130" s="1130" t="s">
        <v>491</v>
      </c>
      <c r="AY130" s="988"/>
      <c r="AZ130" s="988"/>
      <c r="BA130" s="988"/>
      <c r="BB130" s="988"/>
      <c r="BC130" s="988"/>
      <c r="BD130" s="988"/>
      <c r="BE130" s="989"/>
      <c r="BF130" s="1166">
        <v>5.0999999999999996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492</v>
      </c>
      <c r="X131" s="1173"/>
      <c r="Y131" s="1173"/>
      <c r="Z131" s="1174"/>
      <c r="AA131" s="1069">
        <v>3451319</v>
      </c>
      <c r="AB131" s="1051"/>
      <c r="AC131" s="1051"/>
      <c r="AD131" s="1051"/>
      <c r="AE131" s="1052"/>
      <c r="AF131" s="1050">
        <v>3630150</v>
      </c>
      <c r="AG131" s="1051"/>
      <c r="AH131" s="1051"/>
      <c r="AI131" s="1051"/>
      <c r="AJ131" s="1052"/>
      <c r="AK131" s="1050">
        <v>3956503</v>
      </c>
      <c r="AL131" s="1051"/>
      <c r="AM131" s="1051"/>
      <c r="AN131" s="1051"/>
      <c r="AO131" s="1052"/>
      <c r="AP131" s="1175"/>
      <c r="AQ131" s="1176"/>
      <c r="AR131" s="1176"/>
      <c r="AS131" s="1176"/>
      <c r="AT131" s="1177"/>
      <c r="AU131" s="229"/>
      <c r="AV131" s="229"/>
      <c r="AW131" s="229"/>
      <c r="AX131" s="1148" t="s">
        <v>493</v>
      </c>
      <c r="AY131" s="791"/>
      <c r="AZ131" s="791"/>
      <c r="BA131" s="791"/>
      <c r="BB131" s="791"/>
      <c r="BC131" s="791"/>
      <c r="BD131" s="791"/>
      <c r="BE131" s="1101"/>
      <c r="BF131" s="1149">
        <v>23.8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494</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495</v>
      </c>
      <c r="W132" s="1159"/>
      <c r="X132" s="1159"/>
      <c r="Y132" s="1159"/>
      <c r="Z132" s="1160"/>
      <c r="AA132" s="1161">
        <v>5.8568043120000004</v>
      </c>
      <c r="AB132" s="1162"/>
      <c r="AC132" s="1162"/>
      <c r="AD132" s="1162"/>
      <c r="AE132" s="1163"/>
      <c r="AF132" s="1164">
        <v>5.8589865430000003</v>
      </c>
      <c r="AG132" s="1162"/>
      <c r="AH132" s="1162"/>
      <c r="AI132" s="1162"/>
      <c r="AJ132" s="1163"/>
      <c r="AK132" s="1164">
        <v>3.6540854390000002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496</v>
      </c>
      <c r="W133" s="1142"/>
      <c r="X133" s="1142"/>
      <c r="Y133" s="1142"/>
      <c r="Z133" s="1143"/>
      <c r="AA133" s="1144">
        <v>6.1</v>
      </c>
      <c r="AB133" s="1145"/>
      <c r="AC133" s="1145"/>
      <c r="AD133" s="1145"/>
      <c r="AE133" s="1146"/>
      <c r="AF133" s="1144">
        <v>6</v>
      </c>
      <c r="AG133" s="1145"/>
      <c r="AH133" s="1145"/>
      <c r="AI133" s="1145"/>
      <c r="AJ133" s="1146"/>
      <c r="AK133" s="1144">
        <v>5.0999999999999996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fjuY+WtUvy0t5lQOqCozXEozt6BeULtT/HLO0e1+3C7WTMpgaYho3wkVPGZZybzaU2pTkDVfCRLmtDm1bpYQ==" saltValue="XMQOMcwX9anDOwwxyLsq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0ogINeLQiF16s1ZnM32cM8+XjKSotHOGIp3+RDRjhwNXE0NAYlIIWQglGXXT8tYicm9bX8vRVjnFQjzQY7noRg==" saltValue="cA3RB26h3MyD3+tuejJIB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Bnm+onrV9jx27yPWVxjwup5ioHPhoPsAeTHSFhXEiLyxTByLxcobV3y9bQybvgsUI5x2Tplo1tGiJRs1idSPA==" saltValue="7YHQvGf7lvrUlv7Mx4qo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500</v>
      </c>
      <c r="AP7" s="268"/>
      <c r="AQ7" s="269" t="s">
        <v>501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502</v>
      </c>
      <c r="AQ8" s="275" t="s">
        <v>503</v>
      </c>
      <c r="AR8" s="276" t="s">
        <v>504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505</v>
      </c>
      <c r="AL9" s="1182"/>
      <c r="AM9" s="1182"/>
      <c r="AN9" s="1183"/>
      <c r="AO9" s="277">
        <v>1091678</v>
      </c>
      <c r="AP9" s="277">
        <v>59376</v>
      </c>
      <c r="AQ9" s="278">
        <v>91900</v>
      </c>
      <c r="AR9" s="279">
        <v>-35.4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506</v>
      </c>
      <c r="AL10" s="1182"/>
      <c r="AM10" s="1182"/>
      <c r="AN10" s="1183"/>
      <c r="AO10" s="280">
        <v>9301</v>
      </c>
      <c r="AP10" s="280">
        <v>506</v>
      </c>
      <c r="AQ10" s="281">
        <v>11848</v>
      </c>
      <c r="AR10" s="282">
        <v>-95.7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507</v>
      </c>
      <c r="AL11" s="1182"/>
      <c r="AM11" s="1182"/>
      <c r="AN11" s="1183"/>
      <c r="AO11" s="280" t="s">
        <v>508</v>
      </c>
      <c r="AP11" s="280" t="s">
        <v>508</v>
      </c>
      <c r="AQ11" s="281">
        <v>323</v>
      </c>
      <c r="AR11" s="282" t="s">
        <v>508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509</v>
      </c>
      <c r="AL12" s="1182"/>
      <c r="AM12" s="1182"/>
      <c r="AN12" s="1183"/>
      <c r="AO12" s="280" t="s">
        <v>508</v>
      </c>
      <c r="AP12" s="280" t="s">
        <v>508</v>
      </c>
      <c r="AQ12" s="281">
        <v>21</v>
      </c>
      <c r="AR12" s="282" t="s">
        <v>508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510</v>
      </c>
      <c r="AL13" s="1182"/>
      <c r="AM13" s="1182"/>
      <c r="AN13" s="1183"/>
      <c r="AO13" s="280">
        <v>22960</v>
      </c>
      <c r="AP13" s="280">
        <v>1249</v>
      </c>
      <c r="AQ13" s="281">
        <v>3646</v>
      </c>
      <c r="AR13" s="282">
        <v>-65.7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511</v>
      </c>
      <c r="AL14" s="1182"/>
      <c r="AM14" s="1182"/>
      <c r="AN14" s="1183"/>
      <c r="AO14" s="280">
        <v>28041</v>
      </c>
      <c r="AP14" s="280">
        <v>1525</v>
      </c>
      <c r="AQ14" s="281">
        <v>1700</v>
      </c>
      <c r="AR14" s="282">
        <v>-10.3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512</v>
      </c>
      <c r="AL15" s="1185"/>
      <c r="AM15" s="1185"/>
      <c r="AN15" s="1186"/>
      <c r="AO15" s="280">
        <v>-100548</v>
      </c>
      <c r="AP15" s="280">
        <v>-5469</v>
      </c>
      <c r="AQ15" s="281">
        <v>-7027</v>
      </c>
      <c r="AR15" s="282">
        <v>-22.2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1051432</v>
      </c>
      <c r="AP16" s="280">
        <v>57187</v>
      </c>
      <c r="AQ16" s="281">
        <v>102411</v>
      </c>
      <c r="AR16" s="282">
        <v>-44.2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517</v>
      </c>
      <c r="AL21" s="1188"/>
      <c r="AM21" s="1188"/>
      <c r="AN21" s="1189"/>
      <c r="AO21" s="293">
        <v>6.2</v>
      </c>
      <c r="AP21" s="294">
        <v>9.23</v>
      </c>
      <c r="AQ21" s="295">
        <v>-3.03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518</v>
      </c>
      <c r="AL22" s="1188"/>
      <c r="AM22" s="1188"/>
      <c r="AN22" s="1189"/>
      <c r="AO22" s="298">
        <v>99.7</v>
      </c>
      <c r="AP22" s="299">
        <v>96.8</v>
      </c>
      <c r="AQ22" s="300">
        <v>2.9</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519</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500</v>
      </c>
      <c r="AP30" s="268"/>
      <c r="AQ30" s="269" t="s">
        <v>501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502</v>
      </c>
      <c r="AQ31" s="275" t="s">
        <v>503</v>
      </c>
      <c r="AR31" s="276" t="s">
        <v>504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522</v>
      </c>
      <c r="AL32" s="1196"/>
      <c r="AM32" s="1196"/>
      <c r="AN32" s="1197"/>
      <c r="AO32" s="308">
        <v>471258</v>
      </c>
      <c r="AP32" s="308">
        <v>25631</v>
      </c>
      <c r="AQ32" s="309">
        <v>50517</v>
      </c>
      <c r="AR32" s="310">
        <v>-49.3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523</v>
      </c>
      <c r="AL33" s="1196"/>
      <c r="AM33" s="1196"/>
      <c r="AN33" s="1197"/>
      <c r="AO33" s="308" t="s">
        <v>508</v>
      </c>
      <c r="AP33" s="308" t="s">
        <v>508</v>
      </c>
      <c r="AQ33" s="309" t="s">
        <v>508</v>
      </c>
      <c r="AR33" s="310" t="s">
        <v>508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524</v>
      </c>
      <c r="AL34" s="1196"/>
      <c r="AM34" s="1196"/>
      <c r="AN34" s="1197"/>
      <c r="AO34" s="308" t="s">
        <v>508</v>
      </c>
      <c r="AP34" s="308" t="s">
        <v>508</v>
      </c>
      <c r="AQ34" s="309">
        <v>23</v>
      </c>
      <c r="AR34" s="310" t="s">
        <v>508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525</v>
      </c>
      <c r="AL35" s="1196"/>
      <c r="AM35" s="1196"/>
      <c r="AN35" s="1197"/>
      <c r="AO35" s="308">
        <v>66541</v>
      </c>
      <c r="AP35" s="308">
        <v>3619</v>
      </c>
      <c r="AQ35" s="309">
        <v>15430</v>
      </c>
      <c r="AR35" s="310">
        <v>-76.5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526</v>
      </c>
      <c r="AL36" s="1196"/>
      <c r="AM36" s="1196"/>
      <c r="AN36" s="1197"/>
      <c r="AO36" s="308">
        <v>13705</v>
      </c>
      <c r="AP36" s="308">
        <v>745</v>
      </c>
      <c r="AQ36" s="309">
        <v>2664</v>
      </c>
      <c r="AR36" s="310">
        <v>-72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527</v>
      </c>
      <c r="AL37" s="1196"/>
      <c r="AM37" s="1196"/>
      <c r="AN37" s="1197"/>
      <c r="AO37" s="308">
        <v>37549</v>
      </c>
      <c r="AP37" s="308">
        <v>2042</v>
      </c>
      <c r="AQ37" s="309">
        <v>451</v>
      </c>
      <c r="AR37" s="310">
        <v>352.8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528</v>
      </c>
      <c r="AL38" s="1199"/>
      <c r="AM38" s="1199"/>
      <c r="AN38" s="1200"/>
      <c r="AO38" s="311" t="s">
        <v>508</v>
      </c>
      <c r="AP38" s="311" t="s">
        <v>508</v>
      </c>
      <c r="AQ38" s="312">
        <v>4</v>
      </c>
      <c r="AR38" s="300" t="s">
        <v>508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529</v>
      </c>
      <c r="AL39" s="1199"/>
      <c r="AM39" s="1199"/>
      <c r="AN39" s="1200"/>
      <c r="AO39" s="308" t="s">
        <v>508</v>
      </c>
      <c r="AP39" s="308" t="s">
        <v>508</v>
      </c>
      <c r="AQ39" s="309">
        <v>-3528</v>
      </c>
      <c r="AR39" s="310" t="s">
        <v>508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530</v>
      </c>
      <c r="AL40" s="1196"/>
      <c r="AM40" s="1196"/>
      <c r="AN40" s="1197"/>
      <c r="AO40" s="308">
        <v>-444479</v>
      </c>
      <c r="AP40" s="308">
        <v>-24175</v>
      </c>
      <c r="AQ40" s="309">
        <v>-45748</v>
      </c>
      <c r="AR40" s="310">
        <v>-47.2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301</v>
      </c>
      <c r="AL41" s="1202"/>
      <c r="AM41" s="1202"/>
      <c r="AN41" s="1203"/>
      <c r="AO41" s="308">
        <v>144574</v>
      </c>
      <c r="AP41" s="308">
        <v>7863</v>
      </c>
      <c r="AQ41" s="309">
        <v>19813</v>
      </c>
      <c r="AR41" s="310">
        <v>-60.3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500</v>
      </c>
      <c r="AN49" s="1192" t="s">
        <v>534</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535</v>
      </c>
      <c r="AO50" s="325" t="s">
        <v>536</v>
      </c>
      <c r="AP50" s="326" t="s">
        <v>537</v>
      </c>
      <c r="AQ50" s="327" t="s">
        <v>538</v>
      </c>
      <c r="AR50" s="328" t="s">
        <v>539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291645</v>
      </c>
      <c r="AN51" s="330">
        <v>16704</v>
      </c>
      <c r="AO51" s="331">
        <v>49.2</v>
      </c>
      <c r="AP51" s="332">
        <v>67343</v>
      </c>
      <c r="AQ51" s="333">
        <v>0.1</v>
      </c>
      <c r="AR51" s="334">
        <v>49.1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161677</v>
      </c>
      <c r="AN52" s="338">
        <v>9260</v>
      </c>
      <c r="AO52" s="339">
        <v>8.4</v>
      </c>
      <c r="AP52" s="340">
        <v>32865</v>
      </c>
      <c r="AQ52" s="341">
        <v>-6.3</v>
      </c>
      <c r="AR52" s="342">
        <v>14.7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682204</v>
      </c>
      <c r="AN53" s="330">
        <v>38447</v>
      </c>
      <c r="AO53" s="331">
        <v>130.19999999999999</v>
      </c>
      <c r="AP53" s="332">
        <v>73475</v>
      </c>
      <c r="AQ53" s="333">
        <v>9.1</v>
      </c>
      <c r="AR53" s="334">
        <v>121.1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557470</v>
      </c>
      <c r="AN54" s="338">
        <v>31417</v>
      </c>
      <c r="AO54" s="339">
        <v>239.3</v>
      </c>
      <c r="AP54" s="340">
        <v>43072</v>
      </c>
      <c r="AQ54" s="341">
        <v>31.1</v>
      </c>
      <c r="AR54" s="342">
        <v>208.2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2745249</v>
      </c>
      <c r="AN55" s="330">
        <v>152471</v>
      </c>
      <c r="AO55" s="331">
        <v>296.60000000000002</v>
      </c>
      <c r="AP55" s="332">
        <v>87464</v>
      </c>
      <c r="AQ55" s="333">
        <v>19</v>
      </c>
      <c r="AR55" s="334">
        <v>277.60000000000002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2512837</v>
      </c>
      <c r="AN56" s="338">
        <v>139563</v>
      </c>
      <c r="AO56" s="339">
        <v>344.2</v>
      </c>
      <c r="AP56" s="340">
        <v>47479</v>
      </c>
      <c r="AQ56" s="341">
        <v>10.199999999999999</v>
      </c>
      <c r="AR56" s="342">
        <v>334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850321</v>
      </c>
      <c r="AN57" s="330">
        <v>46662</v>
      </c>
      <c r="AO57" s="331">
        <v>-69.400000000000006</v>
      </c>
      <c r="AP57" s="332">
        <v>96248</v>
      </c>
      <c r="AQ57" s="333">
        <v>10</v>
      </c>
      <c r="AR57" s="334">
        <v>-79.400000000000006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643956</v>
      </c>
      <c r="AN58" s="338">
        <v>35338</v>
      </c>
      <c r="AO58" s="339">
        <v>-74.7</v>
      </c>
      <c r="AP58" s="340">
        <v>55768</v>
      </c>
      <c r="AQ58" s="341">
        <v>17.5</v>
      </c>
      <c r="AR58" s="342">
        <v>-92.2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673149</v>
      </c>
      <c r="AN59" s="330">
        <v>36612</v>
      </c>
      <c r="AO59" s="331">
        <v>-21.5</v>
      </c>
      <c r="AP59" s="332">
        <v>76413</v>
      </c>
      <c r="AQ59" s="333">
        <v>-20.6</v>
      </c>
      <c r="AR59" s="334">
        <v>-0.9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225022</v>
      </c>
      <c r="AN60" s="338">
        <v>12239</v>
      </c>
      <c r="AO60" s="339">
        <v>-65.400000000000006</v>
      </c>
      <c r="AP60" s="340">
        <v>39658</v>
      </c>
      <c r="AQ60" s="341">
        <v>-28.9</v>
      </c>
      <c r="AR60" s="342">
        <v>-36.5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1048514</v>
      </c>
      <c r="AN61" s="345">
        <v>58179</v>
      </c>
      <c r="AO61" s="346">
        <v>77</v>
      </c>
      <c r="AP61" s="347">
        <v>80189</v>
      </c>
      <c r="AQ61" s="348">
        <v>3.5</v>
      </c>
      <c r="AR61" s="334">
        <v>73.5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820192</v>
      </c>
      <c r="AN62" s="338">
        <v>45563</v>
      </c>
      <c r="AO62" s="339">
        <v>90.4</v>
      </c>
      <c r="AP62" s="340">
        <v>43768</v>
      </c>
      <c r="AQ62" s="341">
        <v>4.7</v>
      </c>
      <c r="AR62" s="342">
        <v>85.7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AVF3VRLVRpP2bZf01a++VQIHtC6GgAElWLUz3sip5vv0B/uRYPo/5Ph3Be0R4YYIjplNgzS2XSTo7Fcs3eOQQ==" saltValue="Xf4li+7isIQ5u+gIibkL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548</v>
      </c>
    </row>
    <row r="120" spans="125:125" ht="13.5" hidden="1" customHeight="1" x14ac:dyDescent="0.2"/>
    <row r="121" spans="125:125" ht="13.5" hidden="1" customHeight="1" x14ac:dyDescent="0.2">
      <c r="DU121" s="255"/>
    </row>
  </sheetData>
  <sheetProtection algorithmName="SHA-512" hashValue="fCK4ALaJiHMKsifEXlg9EYxcyHiSZKUeRApiZ0g2PS3q6vNlwHk3b2MbS/rsAqQEqcOoQINe7VTj2TnXJCTvPQ==" saltValue="yz/ZcK0a9rK/u082l9CJ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549</v>
      </c>
    </row>
  </sheetData>
  <sheetProtection algorithmName="SHA-512" hashValue="AsAHsb0T8IwE4KEaX2pk5Zh/SpkPIu7VB8AdI932gRE+7TvQ/RyXEPd+i6U0kdF+p7kH9ASvdqogQqNujftp5w==" saltValue="LdOGwlXL/mTwuiHQnkdg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4" t="s">
        <v>3</v>
      </c>
      <c r="D47" s="1204"/>
      <c r="E47" s="1205"/>
      <c r="F47" s="11">
        <v>14.98</v>
      </c>
      <c r="G47" s="12">
        <v>15.01</v>
      </c>
      <c r="H47" s="12">
        <v>14.89</v>
      </c>
      <c r="I47" s="12">
        <v>14.23</v>
      </c>
      <c r="J47" s="13">
        <v>26.81</v>
      </c>
    </row>
    <row r="48" spans="2:10" ht="57.75" customHeight="1" x14ac:dyDescent="0.2">
      <c r="B48" s="14"/>
      <c r="C48" s="1206" t="s">
        <v>4</v>
      </c>
      <c r="D48" s="1206"/>
      <c r="E48" s="1207"/>
      <c r="F48" s="15">
        <v>8.4600000000000009</v>
      </c>
      <c r="G48" s="16">
        <v>7.5</v>
      </c>
      <c r="H48" s="16">
        <v>9.56</v>
      </c>
      <c r="I48" s="16">
        <v>11.57</v>
      </c>
      <c r="J48" s="17">
        <v>12.04</v>
      </c>
    </row>
    <row r="49" spans="2:10" ht="57.75" customHeight="1" thickBot="1" x14ac:dyDescent="0.25">
      <c r="B49" s="18"/>
      <c r="C49" s="1208" t="s">
        <v>5</v>
      </c>
      <c r="D49" s="1208"/>
      <c r="E49" s="1209"/>
      <c r="F49" s="19">
        <v>9.07</v>
      </c>
      <c r="G49" s="20">
        <v>0.25</v>
      </c>
      <c r="H49" s="20">
        <v>2.12</v>
      </c>
      <c r="I49" s="20">
        <v>2.44</v>
      </c>
      <c r="J49" s="21">
        <v>14.96</v>
      </c>
    </row>
    <row r="50" spans="2:10" ht="13.2" x14ac:dyDescent="0.2"/>
  </sheetData>
  <sheetProtection algorithmName="SHA-512" hashValue="/9a71zNX0dE1p2xlp4A9szvf+7vYG68g8jbN0f01ODUFqYs8346YYMuh+RNgJ0v90OXNg91+W1SQqruktOH8HQ==" saltValue="xxv3ANB8FD9/FeHQHFD7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2023-03-10T01:22:58Z</cp:lastPrinted>
  <dcterms:created xsi:type="dcterms:W3CDTF">2023-02-20T04:56:14Z</dcterms:created>
  <dcterms:modified xsi:type="dcterms:W3CDTF">2023-10-05T02:45:29Z</dcterms:modified>
  <cp:category/>
</cp:coreProperties>
</file>